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updateLinks="never" codeName="ThisWorkbook"/>
  <mc:AlternateContent xmlns:mc="http://schemas.openxmlformats.org/markup-compatibility/2006">
    <mc:Choice Requires="x15">
      <x15ac:absPath xmlns:x15ac="http://schemas.microsoft.com/office/spreadsheetml/2010/11/ac" url="C:\Users\wstottler\Downloads\"/>
    </mc:Choice>
  </mc:AlternateContent>
  <xr:revisionPtr revIDLastSave="0" documentId="13_ncr:1_{B78BBDEA-97DF-4844-B7C2-FF5BB8C54271}" xr6:coauthVersionLast="47" xr6:coauthVersionMax="47" xr10:uidLastSave="{00000000-0000-0000-0000-000000000000}"/>
  <bookViews>
    <workbookView showSheetTabs="0" xWindow="-28920" yWindow="-120" windowWidth="29040" windowHeight="15720" tabRatio="888" xr2:uid="{00000000-000D-0000-FFFF-FFFF00000000}"/>
  </bookViews>
  <sheets>
    <sheet name="License" sheetId="32" r:id="rId1"/>
    <sheet name="Home" sheetId="5" r:id="rId2"/>
    <sheet name="SA" sheetId="4" r:id="rId3"/>
    <sheet name="SA QU" sheetId="26" r:id="rId4"/>
    <sheet name="PA" sheetId="6" r:id="rId5"/>
    <sheet name="PA QU" sheetId="20" r:id="rId6"/>
    <sheet name="DA" sheetId="9" r:id="rId7"/>
    <sheet name="DA QU" sheetId="23" r:id="rId8"/>
    <sheet name="PPA" sheetId="10" r:id="rId9"/>
    <sheet name="PPA QU" sheetId="21" r:id="rId10"/>
    <sheet name="POA" sheetId="11" r:id="rId11"/>
    <sheet name="POA QU" sheetId="22" r:id="rId12"/>
    <sheet name="Lexicon" sheetId="1" r:id="rId13"/>
    <sheet name="IM" sheetId="13" r:id="rId14"/>
    <sheet name="IM QU" sheetId="33" r:id="rId15"/>
    <sheet name="SPRCFb" sheetId="28" r:id="rId16"/>
    <sheet name="PS Analysis" sheetId="8" r:id="rId17"/>
    <sheet name="PS Design" sheetId="15" r:id="rId18"/>
    <sheet name="MI" sheetId="25" r:id="rId19"/>
    <sheet name="Actions" sheetId="12" r:id="rId20"/>
    <sheet name="Data" sheetId="17" r:id="rId21"/>
    <sheet name="Version history" sheetId="14" r:id="rId22"/>
    <sheet name="PS QU" sheetId="29" r:id="rId23"/>
    <sheet name="SPRCFb QU" sheetId="31" r:id="rId24"/>
    <sheet name="MI QU" sheetId="30" r:id="rId25"/>
    <sheet name="Colors" sheetId="24" r:id="rId26"/>
    <sheet name="Macro hints" sheetId="27" r:id="rId27"/>
  </sheets>
  <definedNames>
    <definedName name="_xlnm._FilterDatabase" localSheetId="17" hidden="1">'PS Design'!$C$1:$JM$1</definedName>
    <definedName name="assumptions">PA!#REF!</definedName>
    <definedName name="_xlnm.Print_Area" localSheetId="6">DA!$A$1:$AV$77</definedName>
    <definedName name="_xlnm.Print_Area" localSheetId="7">'DA QU'!$A$1:$F$100</definedName>
    <definedName name="_xlnm.Print_Area" localSheetId="1">Home!$A$1:$L$33</definedName>
    <definedName name="_xlnm.Print_Area" localSheetId="18">MI!$A$1:$Z$65</definedName>
    <definedName name="_xlnm.Print_Area" localSheetId="4">PA!$A$1:$AQ$58</definedName>
    <definedName name="_xlnm.Print_Area" localSheetId="5">'PA QU'!$A$1:$P$97</definedName>
    <definedName name="_xlnm.Print_Area" localSheetId="10">POA!$A$1:$O$65</definedName>
    <definedName name="_xlnm.Print_Area" localSheetId="11">'POA QU'!$A$1:$F$84</definedName>
    <definedName name="_xlnm.Print_Area" localSheetId="8">PPA!$A$1:$O$65</definedName>
    <definedName name="_xlnm.Print_Area" localSheetId="9">'PPA QU'!$A$1:$F$81</definedName>
    <definedName name="_xlnm.Print_Area" localSheetId="16">'PS Analysis'!$A$1:$AF$105</definedName>
    <definedName name="_xlnm.Print_Area" localSheetId="17">'PS Design'!$A$1:$AF$103</definedName>
    <definedName name="_xlnm.Print_Area" localSheetId="2">SA!$A$1:$AB$55</definedName>
    <definedName name="_xlnm.Print_Area" localSheetId="3">'SA QU'!$A$1:$F$78</definedName>
    <definedName name="reason">PA!#REF!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44" i="9" l="1"/>
  <c r="AU43" i="9"/>
  <c r="AU42" i="9"/>
  <c r="AU41" i="9"/>
  <c r="AU40" i="9"/>
  <c r="AU39" i="9"/>
  <c r="AU38" i="9"/>
  <c r="AU37" i="9"/>
  <c r="AU36" i="9"/>
  <c r="AU35" i="9"/>
  <c r="AU34" i="9"/>
  <c r="AU33" i="9"/>
  <c r="AU32" i="9"/>
  <c r="AU31" i="9"/>
  <c r="AU30" i="9"/>
  <c r="AU29" i="9"/>
  <c r="AU28" i="9"/>
  <c r="AU27" i="9"/>
  <c r="AU26" i="9"/>
  <c r="AU25" i="9"/>
  <c r="AU24" i="9"/>
  <c r="AU23" i="9"/>
  <c r="AU22" i="9"/>
  <c r="AU21" i="9"/>
  <c r="AN44" i="9"/>
  <c r="AN43" i="9"/>
  <c r="AN42" i="9"/>
  <c r="AN41" i="9"/>
  <c r="AN40" i="9"/>
  <c r="AN39" i="9"/>
  <c r="AN38" i="9"/>
  <c r="AN37" i="9"/>
  <c r="AN36" i="9"/>
  <c r="AN35" i="9"/>
  <c r="AN34" i="9"/>
  <c r="AN33" i="9"/>
  <c r="AN32" i="9"/>
  <c r="AN31" i="9"/>
  <c r="AN30" i="9"/>
  <c r="AN29" i="9"/>
  <c r="AN28" i="9"/>
  <c r="AN27" i="9"/>
  <c r="AN26" i="9"/>
  <c r="AN25" i="9"/>
  <c r="AN24" i="9"/>
  <c r="AN23" i="9"/>
  <c r="AN22" i="9"/>
  <c r="AN21" i="9"/>
  <c r="AG44" i="9"/>
  <c r="AG43" i="9"/>
  <c r="AG42" i="9"/>
  <c r="AG41" i="9"/>
  <c r="AG40" i="9"/>
  <c r="AG39" i="9"/>
  <c r="AG38" i="9"/>
  <c r="AG37" i="9"/>
  <c r="AG36" i="9"/>
  <c r="AG35" i="9"/>
  <c r="AG34" i="9"/>
  <c r="AG33" i="9"/>
  <c r="AG32" i="9"/>
  <c r="AG31" i="9"/>
  <c r="AG30" i="9"/>
  <c r="AG29" i="9"/>
  <c r="AG28" i="9"/>
  <c r="AG27" i="9"/>
  <c r="AG26" i="9"/>
  <c r="AG25" i="9"/>
  <c r="AG24" i="9"/>
  <c r="AG23" i="9"/>
  <c r="AG22" i="9"/>
  <c r="AG21" i="9"/>
  <c r="Z44" i="9"/>
  <c r="Z43" i="9"/>
  <c r="Z42" i="9"/>
  <c r="Z41" i="9"/>
  <c r="Z40" i="9"/>
  <c r="Z39" i="9"/>
  <c r="Z38" i="9"/>
  <c r="Z37" i="9"/>
  <c r="Z36" i="9"/>
  <c r="Z35" i="9"/>
  <c r="Z34" i="9"/>
  <c r="Z33" i="9"/>
  <c r="Z32" i="9"/>
  <c r="Z31" i="9"/>
  <c r="Z30" i="9"/>
  <c r="Z29" i="9"/>
  <c r="Z28" i="9"/>
  <c r="Z27" i="9"/>
  <c r="Z26" i="9"/>
  <c r="Z25" i="9"/>
  <c r="Z24" i="9"/>
  <c r="Z23" i="9"/>
  <c r="Z22" i="9"/>
  <c r="Z21" i="9"/>
  <c r="S44" i="9"/>
  <c r="S43" i="9"/>
  <c r="S42" i="9"/>
  <c r="S41" i="9"/>
  <c r="S40" i="9"/>
  <c r="S39" i="9"/>
  <c r="S38" i="9"/>
  <c r="S37" i="9"/>
  <c r="S36" i="9"/>
  <c r="S35" i="9"/>
  <c r="S34" i="9"/>
  <c r="S33" i="9"/>
  <c r="S32" i="9"/>
  <c r="S31" i="9"/>
  <c r="S30" i="9"/>
  <c r="S29" i="9"/>
  <c r="S28" i="9"/>
  <c r="S27" i="9"/>
  <c r="S26" i="9"/>
  <c r="S25" i="9"/>
  <c r="S24" i="9"/>
  <c r="S23" i="9"/>
  <c r="S22" i="9"/>
  <c r="S21" i="9"/>
  <c r="L22" i="9"/>
  <c r="L23" i="9"/>
  <c r="L24" i="9"/>
  <c r="L25" i="9"/>
  <c r="L26" i="9"/>
  <c r="L27" i="9"/>
  <c r="L28" i="9"/>
  <c r="L29" i="9"/>
  <c r="L30" i="9"/>
  <c r="L31" i="9"/>
  <c r="L32" i="9"/>
  <c r="L33" i="9"/>
  <c r="L34" i="9"/>
  <c r="L35" i="9"/>
  <c r="L36" i="9"/>
  <c r="L37" i="9"/>
  <c r="L38" i="9"/>
  <c r="L39" i="9"/>
  <c r="L40" i="9"/>
  <c r="L41" i="9"/>
  <c r="L42" i="9"/>
  <c r="L43" i="9"/>
  <c r="L44" i="9"/>
  <c r="L21" i="9"/>
  <c r="BG19" i="9" l="1"/>
  <c r="AZ19" i="5" l="1"/>
  <c r="AZ30" i="32" l="1"/>
  <c r="AZ29" i="32"/>
  <c r="AZ28" i="32"/>
  <c r="AZ27" i="32"/>
  <c r="AZ26" i="32"/>
  <c r="AZ25" i="32"/>
  <c r="AZ23" i="32"/>
  <c r="AZ22" i="32"/>
  <c r="AZ21" i="32"/>
  <c r="AZ20" i="32"/>
  <c r="AR16" i="32"/>
  <c r="AZ27" i="5"/>
  <c r="AZ26" i="5"/>
  <c r="AZ25" i="5"/>
  <c r="AZ24" i="5"/>
  <c r="AZ23" i="5"/>
  <c r="AZ21" i="5"/>
  <c r="AZ20" i="5"/>
  <c r="BA23" i="32" l="1"/>
  <c r="A2" i="32" s="1"/>
  <c r="B8" i="32" l="1"/>
  <c r="AZ5" i="32"/>
  <c r="C1" i="32"/>
  <c r="B2" i="32"/>
  <c r="AZ18" i="5"/>
  <c r="BA21" i="5" s="1"/>
  <c r="C23" i="5" l="1"/>
  <c r="B3" i="4"/>
  <c r="J31" i="5"/>
  <c r="AZ32" i="5"/>
  <c r="B3" i="33"/>
  <c r="C31" i="33" s="1"/>
  <c r="C25" i="5"/>
  <c r="C9" i="5"/>
  <c r="E8" i="4"/>
  <c r="AX6" i="33" l="1"/>
  <c r="C2" i="33"/>
  <c r="AX17" i="33"/>
  <c r="E31" i="33"/>
  <c r="AX8" i="33"/>
  <c r="E32" i="33"/>
  <c r="C36" i="33"/>
  <c r="C34" i="33"/>
  <c r="AX14" i="33"/>
  <c r="AX16" i="33"/>
  <c r="AX7" i="33"/>
  <c r="E29" i="33"/>
  <c r="C35" i="33"/>
  <c r="C37" i="33"/>
  <c r="C26" i="33"/>
  <c r="E34" i="33"/>
  <c r="AX9" i="33"/>
  <c r="AX12" i="33"/>
  <c r="AX11" i="33"/>
  <c r="C25" i="33"/>
  <c r="C29" i="33"/>
  <c r="C32" i="33"/>
  <c r="E25" i="33"/>
  <c r="E28" i="33"/>
  <c r="AX15" i="33"/>
  <c r="AX10" i="33"/>
  <c r="AX13" i="33"/>
  <c r="C28" i="33"/>
  <c r="E26" i="33"/>
  <c r="E35" i="33"/>
  <c r="Y13" i="4"/>
  <c r="J9" i="4"/>
  <c r="C174" i="4"/>
  <c r="C172" i="4"/>
  <c r="C166" i="4"/>
  <c r="C170" i="4"/>
  <c r="C164" i="4"/>
  <c r="C173" i="4"/>
  <c r="C165" i="4"/>
  <c r="C175" i="4"/>
  <c r="C163" i="4"/>
  <c r="C167" i="4"/>
  <c r="C162" i="4"/>
  <c r="C176" i="4"/>
  <c r="C168" i="4"/>
  <c r="C177" i="4"/>
  <c r="C169" i="4"/>
  <c r="AA14" i="4"/>
  <c r="Y11" i="4"/>
  <c r="Y5" i="4"/>
  <c r="U13" i="4"/>
  <c r="U6" i="4"/>
  <c r="S12" i="4"/>
  <c r="P12" i="4"/>
  <c r="S14" i="4"/>
  <c r="M14" i="4"/>
  <c r="M12" i="4"/>
  <c r="J10" i="4"/>
  <c r="J4" i="4"/>
  <c r="H10" i="4"/>
  <c r="H5" i="4"/>
  <c r="Y14" i="4"/>
  <c r="Y10" i="4"/>
  <c r="Y4" i="4"/>
  <c r="U11" i="4"/>
  <c r="U5" i="4"/>
  <c r="S11" i="4"/>
  <c r="P11" i="4"/>
  <c r="Q14" i="4"/>
  <c r="K14" i="4"/>
  <c r="M11" i="4"/>
  <c r="J11" i="4"/>
  <c r="J8" i="4"/>
  <c r="J2" i="4"/>
  <c r="H9" i="4"/>
  <c r="D5" i="4"/>
  <c r="Y9" i="4"/>
  <c r="W14" i="4"/>
  <c r="U9" i="4"/>
  <c r="U4" i="4"/>
  <c r="S10" i="4"/>
  <c r="P10" i="4"/>
  <c r="P14" i="4"/>
  <c r="J14" i="4"/>
  <c r="M10" i="4"/>
  <c r="J12" i="4"/>
  <c r="J6" i="4"/>
  <c r="H14" i="4"/>
  <c r="H7" i="4"/>
  <c r="D4" i="4"/>
  <c r="Y12" i="4"/>
  <c r="Y7" i="4"/>
  <c r="U14" i="4"/>
  <c r="U8" i="4"/>
  <c r="U2" i="4"/>
  <c r="P13" i="4"/>
  <c r="P9" i="4"/>
  <c r="N14" i="4"/>
  <c r="M13" i="4"/>
  <c r="M9" i="4"/>
  <c r="J13" i="4"/>
  <c r="J5" i="4"/>
  <c r="H12" i="4"/>
  <c r="H6" i="4"/>
  <c r="D2" i="4"/>
  <c r="B155" i="4"/>
  <c r="C159" i="4"/>
  <c r="B153" i="4"/>
  <c r="D14" i="4"/>
  <c r="D11" i="4"/>
  <c r="D6" i="4"/>
  <c r="C153" i="4"/>
  <c r="D9" i="4"/>
  <c r="C155" i="4"/>
  <c r="B152" i="4"/>
  <c r="D8" i="4"/>
  <c r="C158" i="4"/>
  <c r="C152" i="4"/>
  <c r="E6" i="4"/>
  <c r="B154" i="4"/>
  <c r="C156" i="4"/>
  <c r="D13" i="4"/>
  <c r="C157" i="4"/>
  <c r="E10" i="4"/>
  <c r="C154" i="4"/>
  <c r="C151" i="4"/>
  <c r="D7" i="4"/>
  <c r="C150" i="4"/>
  <c r="AR14" i="5"/>
  <c r="I13" i="31"/>
  <c r="C20" i="31"/>
  <c r="F29" i="31"/>
  <c r="L29" i="31"/>
  <c r="O20" i="31"/>
  <c r="L36" i="31"/>
  <c r="N27" i="31"/>
  <c r="K27" i="31"/>
  <c r="H27" i="31"/>
  <c r="E27" i="31"/>
  <c r="N26" i="31"/>
  <c r="L26" i="31"/>
  <c r="I26" i="31"/>
  <c r="F26" i="31"/>
  <c r="K22" i="31"/>
  <c r="B2" i="31"/>
  <c r="E26" i="30"/>
  <c r="E27" i="30"/>
  <c r="E28" i="30"/>
  <c r="E29" i="30"/>
  <c r="E31" i="30"/>
  <c r="E32" i="30"/>
  <c r="E34" i="30"/>
  <c r="E35" i="30"/>
  <c r="E36" i="30"/>
  <c r="E37" i="30"/>
  <c r="E39" i="30"/>
  <c r="E40" i="30"/>
  <c r="E41" i="30"/>
  <c r="E42" i="30"/>
  <c r="C45" i="30"/>
  <c r="E45" i="30"/>
  <c r="E46" i="30"/>
  <c r="E47" i="30"/>
  <c r="E48" i="30"/>
  <c r="E14" i="30"/>
  <c r="E15" i="30"/>
  <c r="E17" i="30"/>
  <c r="E18" i="30"/>
  <c r="E20" i="30"/>
  <c r="E21" i="30"/>
  <c r="E22" i="30"/>
  <c r="E23" i="30"/>
  <c r="E25" i="30"/>
  <c r="E13" i="30"/>
  <c r="E12" i="30"/>
  <c r="C12" i="30"/>
  <c r="E8" i="30"/>
  <c r="E9" i="30"/>
  <c r="E7" i="30"/>
  <c r="C7" i="30"/>
  <c r="B4" i="30"/>
  <c r="B2" i="30"/>
  <c r="B2" i="25"/>
  <c r="E35" i="29" l="1"/>
  <c r="E36" i="29"/>
  <c r="E37" i="29"/>
  <c r="E38" i="29"/>
  <c r="E39" i="29"/>
  <c r="E41" i="29"/>
  <c r="E42" i="29"/>
  <c r="E44" i="29"/>
  <c r="E34" i="29"/>
  <c r="C34" i="29"/>
  <c r="E29" i="29"/>
  <c r="E30" i="29"/>
  <c r="E31" i="29"/>
  <c r="E28" i="29"/>
  <c r="C28" i="29"/>
  <c r="E24" i="29"/>
  <c r="E25" i="29"/>
  <c r="E23" i="29"/>
  <c r="C23" i="29"/>
  <c r="E12" i="29"/>
  <c r="E13" i="29"/>
  <c r="E14" i="29"/>
  <c r="E15" i="29"/>
  <c r="E16" i="29"/>
  <c r="E17" i="29"/>
  <c r="E18" i="29"/>
  <c r="E20" i="29"/>
  <c r="E10" i="29"/>
  <c r="C10" i="29"/>
  <c r="E7" i="29"/>
  <c r="C7" i="29"/>
  <c r="B4" i="29"/>
  <c r="B2" i="29"/>
  <c r="N46" i="28"/>
  <c r="N47" i="28"/>
  <c r="K47" i="28"/>
  <c r="L46" i="28"/>
  <c r="H47" i="28"/>
  <c r="I46" i="28"/>
  <c r="E47" i="28"/>
  <c r="F46" i="28"/>
  <c r="K42" i="28"/>
  <c r="L56" i="28"/>
  <c r="L29" i="28"/>
  <c r="B2" i="28"/>
  <c r="R2" i="15"/>
  <c r="E20" i="28"/>
  <c r="F19" i="28"/>
  <c r="N19" i="28"/>
  <c r="N20" i="28"/>
  <c r="K20" i="28"/>
  <c r="L19" i="28"/>
  <c r="H20" i="28"/>
  <c r="I19" i="28"/>
  <c r="K15" i="28"/>
  <c r="D36" i="15"/>
  <c r="U5" i="8"/>
  <c r="U51" i="8" s="1"/>
  <c r="Z25" i="8"/>
  <c r="Z72" i="8" s="1"/>
  <c r="Z92" i="8" s="1"/>
  <c r="V6" i="15"/>
  <c r="U54" i="15" s="1"/>
  <c r="D67" i="15"/>
  <c r="C6" i="15"/>
  <c r="C7" i="15"/>
  <c r="C8" i="15"/>
  <c r="B53" i="25"/>
  <c r="T63" i="25"/>
  <c r="P63" i="25"/>
  <c r="K63" i="25"/>
  <c r="G63" i="25"/>
  <c r="C63" i="25"/>
  <c r="T100" i="8"/>
  <c r="V76" i="8"/>
  <c r="V74" i="8"/>
  <c r="S68" i="8"/>
  <c r="V56" i="8"/>
  <c r="V54" i="8"/>
  <c r="X51" i="8"/>
  <c r="V29" i="8"/>
  <c r="U27" i="8"/>
  <c r="X25" i="8"/>
  <c r="X72" i="8" s="1"/>
  <c r="X92" i="8" s="1"/>
  <c r="S21" i="8"/>
  <c r="V9" i="8"/>
  <c r="AB7" i="8"/>
  <c r="AB54" i="8" s="1"/>
  <c r="X7" i="8"/>
  <c r="X74" i="8" s="1"/>
  <c r="V7" i="8"/>
  <c r="R4" i="8"/>
  <c r="R2" i="8"/>
  <c r="J13" i="8"/>
  <c r="J102" i="8"/>
  <c r="J103" i="8"/>
  <c r="J101" i="8"/>
  <c r="C5" i="8"/>
  <c r="C13" i="8"/>
  <c r="V79" i="15"/>
  <c r="Z25" i="15"/>
  <c r="AA46" i="15" s="1"/>
  <c r="X25" i="15"/>
  <c r="X46" i="15" s="1"/>
  <c r="D97" i="8"/>
  <c r="D94" i="8"/>
  <c r="D91" i="8"/>
  <c r="D88" i="8"/>
  <c r="D85" i="8"/>
  <c r="D82" i="8"/>
  <c r="D79" i="8"/>
  <c r="D76" i="8"/>
  <c r="D73" i="8"/>
  <c r="D67" i="8"/>
  <c r="D64" i="8"/>
  <c r="D61" i="8"/>
  <c r="D58" i="8"/>
  <c r="D53" i="8"/>
  <c r="D50" i="8"/>
  <c r="D47" i="8"/>
  <c r="D41" i="8"/>
  <c r="D38" i="8"/>
  <c r="D35" i="8"/>
  <c r="D32" i="8"/>
  <c r="D29" i="8"/>
  <c r="D26" i="8"/>
  <c r="D23" i="8"/>
  <c r="D20" i="8"/>
  <c r="D17" i="8"/>
  <c r="L13" i="8"/>
  <c r="C71" i="8"/>
  <c r="C56" i="8"/>
  <c r="C45" i="8"/>
  <c r="C15" i="8"/>
  <c r="C11" i="8"/>
  <c r="C9" i="8"/>
  <c r="C7" i="8"/>
  <c r="B4" i="8"/>
  <c r="B2" i="8"/>
  <c r="S72" i="15"/>
  <c r="S21" i="15"/>
  <c r="V80" i="15"/>
  <c r="V58" i="15"/>
  <c r="V28" i="15"/>
  <c r="V57" i="15"/>
  <c r="V9" i="15"/>
  <c r="V29" i="15"/>
  <c r="X53" i="15"/>
  <c r="AC8" i="15"/>
  <c r="AC28" i="15" s="1"/>
  <c r="X8" i="15"/>
  <c r="X28" i="15" s="1"/>
  <c r="V8" i="15"/>
  <c r="R4" i="15"/>
  <c r="B4" i="15"/>
  <c r="T104" i="15"/>
  <c r="B2" i="15"/>
  <c r="Z45" i="8" l="1"/>
  <c r="X45" i="8"/>
  <c r="AB27" i="8"/>
  <c r="X54" i="8"/>
  <c r="AB74" i="8"/>
  <c r="X27" i="8"/>
  <c r="Z45" i="15"/>
  <c r="Z76" i="15"/>
  <c r="Z96" i="15" s="1"/>
  <c r="X76" i="15"/>
  <c r="X96" i="15" s="1"/>
  <c r="X45" i="15"/>
  <c r="AB79" i="15"/>
  <c r="X79" i="15"/>
  <c r="AC57" i="15"/>
  <c r="X57" i="15"/>
  <c r="AN19" i="9" l="1"/>
  <c r="AZ28" i="5" l="1"/>
  <c r="U46" i="17"/>
  <c r="S46" i="17"/>
  <c r="P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S20" i="17"/>
  <c r="P20" i="17"/>
  <c r="O20" i="17"/>
  <c r="Q19" i="17"/>
  <c r="U18" i="17" l="1"/>
  <c r="C9" i="17" l="1"/>
  <c r="C8" i="17"/>
  <c r="C6" i="17"/>
  <c r="C5" i="17"/>
  <c r="C4" i="17"/>
  <c r="X38" i="25"/>
  <c r="C40" i="25"/>
  <c r="X10" i="25"/>
  <c r="U9" i="25"/>
  <c r="R9" i="25"/>
  <c r="O9" i="25"/>
  <c r="L9" i="25"/>
  <c r="I9" i="25"/>
  <c r="F9" i="25"/>
  <c r="C9" i="25"/>
  <c r="U7" i="25"/>
  <c r="R7" i="25"/>
  <c r="O7" i="25"/>
  <c r="L7" i="25"/>
  <c r="I7" i="25"/>
  <c r="F7" i="25"/>
  <c r="C7" i="25"/>
  <c r="H2" i="13" l="1"/>
  <c r="H1" i="13"/>
  <c r="H33" i="5" l="1"/>
  <c r="B3" i="20"/>
  <c r="E84" i="20" s="1"/>
  <c r="B3" i="22"/>
  <c r="E20" i="22" s="1"/>
  <c r="B3" i="23"/>
  <c r="B3" i="11"/>
  <c r="B3" i="21"/>
  <c r="B3" i="10"/>
  <c r="L4" i="10" s="1"/>
  <c r="B3" i="26"/>
  <c r="C76" i="26" s="1"/>
  <c r="AZ35" i="5"/>
  <c r="C2" i="5"/>
  <c r="B3" i="9"/>
  <c r="AZ13" i="5"/>
  <c r="AZ12" i="5"/>
  <c r="AZ11" i="5"/>
  <c r="AZ14" i="5"/>
  <c r="AZ10" i="5"/>
  <c r="AZ37" i="5"/>
  <c r="AZ40" i="5"/>
  <c r="AZ36" i="5"/>
  <c r="AZ39" i="5"/>
  <c r="AZ38" i="5"/>
  <c r="G33" i="5"/>
  <c r="D33" i="5"/>
  <c r="AZ33" i="5"/>
  <c r="AZ34" i="5"/>
  <c r="AZ7" i="5"/>
  <c r="AZ3" i="5"/>
  <c r="AZ6" i="5"/>
  <c r="AZ5" i="5"/>
  <c r="AZ4" i="5"/>
  <c r="B2" i="12"/>
  <c r="B3" i="6"/>
  <c r="B2" i="13"/>
  <c r="G2" i="13" s="1"/>
  <c r="C18" i="5"/>
  <c r="C20" i="5"/>
  <c r="C16" i="5"/>
  <c r="C14" i="5"/>
  <c r="C12" i="5"/>
  <c r="AH13" i="6" l="1"/>
  <c r="AE13" i="6"/>
  <c r="V13" i="6"/>
  <c r="S13" i="6"/>
  <c r="P13" i="6"/>
  <c r="O8" i="9"/>
  <c r="AG10" i="9"/>
  <c r="O6" i="9"/>
  <c r="O7" i="9"/>
  <c r="C20" i="9"/>
  <c r="B20" i="9"/>
  <c r="E19" i="9"/>
  <c r="B55" i="6"/>
  <c r="B41" i="6"/>
  <c r="AC11" i="9"/>
  <c r="AC12" i="9"/>
  <c r="AC13" i="9"/>
  <c r="AP15" i="9"/>
  <c r="AC14" i="9"/>
  <c r="C84" i="23"/>
  <c r="C66" i="23"/>
  <c r="C64" i="23"/>
  <c r="C62" i="23"/>
  <c r="N11" i="6"/>
  <c r="Q11" i="6"/>
  <c r="W11" i="6"/>
  <c r="C41" i="26"/>
  <c r="C34" i="26"/>
  <c r="E11" i="26"/>
  <c r="E12" i="26"/>
  <c r="E9" i="26"/>
  <c r="B40" i="6"/>
  <c r="BF6" i="6"/>
  <c r="AZ12" i="20"/>
  <c r="AZ6" i="20"/>
  <c r="AZ8" i="20"/>
  <c r="AZ9" i="20"/>
  <c r="AZ10" i="20"/>
  <c r="AZ11" i="20"/>
  <c r="AZ7" i="20"/>
  <c r="AZ5" i="20"/>
  <c r="AZ4" i="20"/>
  <c r="F7" i="20"/>
  <c r="J24" i="20"/>
  <c r="E20" i="9"/>
  <c r="AL46" i="9"/>
  <c r="BF5" i="6"/>
  <c r="BF4" i="6"/>
  <c r="G47" i="9"/>
  <c r="B7" i="6"/>
  <c r="D6" i="6"/>
  <c r="D7" i="6"/>
  <c r="C68" i="21"/>
  <c r="E68" i="21"/>
  <c r="E40" i="21"/>
  <c r="E37" i="21"/>
  <c r="E32" i="21"/>
  <c r="E34" i="21"/>
  <c r="E30" i="21"/>
  <c r="E23" i="21"/>
  <c r="E27" i="21"/>
  <c r="C23" i="21"/>
  <c r="E25" i="21"/>
  <c r="E24" i="21"/>
  <c r="C36" i="21"/>
  <c r="C25" i="21"/>
  <c r="C33" i="21"/>
  <c r="C24" i="21"/>
  <c r="C30" i="21"/>
  <c r="C26" i="21"/>
  <c r="AP72" i="9"/>
  <c r="AP62" i="9"/>
  <c r="AP52" i="9"/>
  <c r="AI72" i="9"/>
  <c r="AI62" i="9"/>
  <c r="AI52" i="9"/>
  <c r="AB72" i="9"/>
  <c r="AB62" i="9"/>
  <c r="AB52" i="9"/>
  <c r="U72" i="9"/>
  <c r="U62" i="9"/>
  <c r="AP69" i="9"/>
  <c r="AP59" i="9"/>
  <c r="AP49" i="9"/>
  <c r="AI69" i="9"/>
  <c r="AI59" i="9"/>
  <c r="AI49" i="9"/>
  <c r="AB69" i="9"/>
  <c r="AB59" i="9"/>
  <c r="AB49" i="9"/>
  <c r="U69" i="9"/>
  <c r="U59" i="9"/>
  <c r="AP67" i="9"/>
  <c r="AP57" i="9"/>
  <c r="AP47" i="9"/>
  <c r="AI67" i="9"/>
  <c r="AI57" i="9"/>
  <c r="AI47" i="9"/>
  <c r="AB67" i="9"/>
  <c r="AB57" i="9"/>
  <c r="AB47" i="9"/>
  <c r="U67" i="9"/>
  <c r="AP74" i="9"/>
  <c r="AP64" i="9"/>
  <c r="AP54" i="9"/>
  <c r="AI74" i="9"/>
  <c r="AI64" i="9"/>
  <c r="AI54" i="9"/>
  <c r="AB74" i="9"/>
  <c r="AB64" i="9"/>
  <c r="AB54" i="9"/>
  <c r="U74" i="9"/>
  <c r="U64" i="9"/>
  <c r="U57" i="9"/>
  <c r="U47" i="9"/>
  <c r="N74" i="9"/>
  <c r="N64" i="9"/>
  <c r="N54" i="9"/>
  <c r="N59" i="9"/>
  <c r="U54" i="9"/>
  <c r="N72" i="9"/>
  <c r="N62" i="9"/>
  <c r="N52" i="9"/>
  <c r="U52" i="9"/>
  <c r="N49" i="9"/>
  <c r="U49" i="9"/>
  <c r="N67" i="9"/>
  <c r="N57" i="9"/>
  <c r="N47" i="9"/>
  <c r="N69" i="9"/>
  <c r="D29" i="23"/>
  <c r="C40" i="23"/>
  <c r="B90" i="20"/>
  <c r="I2" i="6"/>
  <c r="AK33" i="6"/>
  <c r="B11" i="6"/>
  <c r="G10" i="6"/>
  <c r="C77" i="26"/>
  <c r="C84" i="26"/>
  <c r="C85" i="26"/>
  <c r="C86" i="26"/>
  <c r="E71" i="26"/>
  <c r="E72" i="26"/>
  <c r="E76" i="26"/>
  <c r="E73" i="26"/>
  <c r="E74" i="26"/>
  <c r="E75" i="26"/>
  <c r="C83" i="26"/>
  <c r="C82" i="26"/>
  <c r="B69" i="26"/>
  <c r="C80" i="26"/>
  <c r="B79" i="26"/>
  <c r="C81" i="26"/>
  <c r="C32" i="26"/>
  <c r="C30" i="26"/>
  <c r="C33" i="26"/>
  <c r="C29" i="26"/>
  <c r="C31" i="26"/>
  <c r="AT18" i="9"/>
  <c r="AJ18" i="9"/>
  <c r="G74" i="9"/>
  <c r="G64" i="9"/>
  <c r="G54" i="9"/>
  <c r="AM18" i="9"/>
  <c r="AC18" i="9"/>
  <c r="G72" i="9"/>
  <c r="G62" i="9"/>
  <c r="G52" i="9"/>
  <c r="AF18" i="9"/>
  <c r="V18" i="9"/>
  <c r="G69" i="9"/>
  <c r="G59" i="9"/>
  <c r="G49" i="9"/>
  <c r="AQ18" i="9"/>
  <c r="O18" i="9"/>
  <c r="G67" i="9"/>
  <c r="G57" i="9"/>
  <c r="C6" i="9"/>
  <c r="C7" i="9"/>
  <c r="AH10" i="6"/>
  <c r="AH6" i="6"/>
  <c r="AE7" i="6"/>
  <c r="AB8" i="6"/>
  <c r="Y9" i="6"/>
  <c r="V10" i="6"/>
  <c r="V6" i="6"/>
  <c r="S7" i="6"/>
  <c r="P8" i="6"/>
  <c r="AH9" i="6"/>
  <c r="AE10" i="6"/>
  <c r="AE6" i="6"/>
  <c r="AB7" i="6"/>
  <c r="Y8" i="6"/>
  <c r="V9" i="6"/>
  <c r="S10" i="6"/>
  <c r="S6" i="6"/>
  <c r="P7" i="6"/>
  <c r="AH8" i="6"/>
  <c r="AE9" i="6"/>
  <c r="AB10" i="6"/>
  <c r="AB6" i="6"/>
  <c r="Y7" i="6"/>
  <c r="V8" i="6"/>
  <c r="S9" i="6"/>
  <c r="P10" i="6"/>
  <c r="P6" i="6"/>
  <c r="AH7" i="6"/>
  <c r="AE8" i="6"/>
  <c r="AB9" i="6"/>
  <c r="Y10" i="6"/>
  <c r="Y6" i="6"/>
  <c r="V7" i="6"/>
  <c r="S8" i="6"/>
  <c r="P9" i="6"/>
  <c r="C6" i="26"/>
  <c r="B49" i="26"/>
  <c r="B48" i="26"/>
  <c r="E95" i="20"/>
  <c r="D39" i="20"/>
  <c r="D45" i="20"/>
  <c r="E91" i="20"/>
  <c r="F60" i="20"/>
  <c r="D66" i="20"/>
  <c r="F24" i="20"/>
  <c r="D14" i="20"/>
  <c r="F68" i="20"/>
  <c r="D27" i="20"/>
  <c r="M6" i="20"/>
  <c r="D38" i="20"/>
  <c r="D28" i="20"/>
  <c r="D12" i="20"/>
  <c r="F79" i="20"/>
  <c r="D57" i="20"/>
  <c r="M9" i="20"/>
  <c r="E52" i="20"/>
  <c r="D33" i="20"/>
  <c r="B16" i="20"/>
  <c r="E64" i="20"/>
  <c r="M18" i="20"/>
  <c r="D65" i="20"/>
  <c r="F19" i="20"/>
  <c r="F14" i="20"/>
  <c r="F44" i="20"/>
  <c r="E83" i="20"/>
  <c r="C26" i="20"/>
  <c r="F62" i="20"/>
  <c r="D5" i="20"/>
  <c r="C37" i="20"/>
  <c r="D78" i="20"/>
  <c r="M15" i="20"/>
  <c r="D11" i="20"/>
  <c r="F78" i="20"/>
  <c r="D41" i="20"/>
  <c r="D18" i="20"/>
  <c r="B48" i="20"/>
  <c r="E92" i="20"/>
  <c r="F28" i="20"/>
  <c r="F66" i="20"/>
  <c r="F13" i="20"/>
  <c r="F39" i="20"/>
  <c r="C81" i="20"/>
  <c r="M8" i="20"/>
  <c r="M16" i="20"/>
  <c r="C32" i="20"/>
  <c r="D25" i="20"/>
  <c r="D6" i="20"/>
  <c r="E82" i="20"/>
  <c r="F57" i="20"/>
  <c r="B2" i="20"/>
  <c r="D23" i="20"/>
  <c r="D35" i="20"/>
  <c r="E54" i="20"/>
  <c r="F76" i="20"/>
  <c r="B4" i="20"/>
  <c r="F18" i="20"/>
  <c r="F33" i="20"/>
  <c r="E49" i="20"/>
  <c r="D69" i="20"/>
  <c r="E93" i="20"/>
  <c r="D17" i="20"/>
  <c r="C29" i="20"/>
  <c r="F45" i="20"/>
  <c r="D67" i="20"/>
  <c r="E85" i="20"/>
  <c r="M13" i="20"/>
  <c r="J12" i="20"/>
  <c r="D44" i="20"/>
  <c r="F34" i="20"/>
  <c r="F27" i="20"/>
  <c r="F5" i="20"/>
  <c r="B72" i="20"/>
  <c r="F11" i="20"/>
  <c r="F25" i="20"/>
  <c r="F38" i="20"/>
  <c r="C62" i="20"/>
  <c r="D79" i="20"/>
  <c r="J2" i="20"/>
  <c r="D24" i="20"/>
  <c r="F35" i="20"/>
  <c r="C56" i="20"/>
  <c r="F77" i="20"/>
  <c r="J5" i="20"/>
  <c r="D19" i="20"/>
  <c r="D34" i="20"/>
  <c r="E51" i="20"/>
  <c r="D70" i="20"/>
  <c r="E94" i="20"/>
  <c r="J4" i="20"/>
  <c r="M10" i="20"/>
  <c r="F21" i="20"/>
  <c r="F75" i="20"/>
  <c r="B47" i="20"/>
  <c r="F17" i="20"/>
  <c r="D68" i="20"/>
  <c r="D30" i="20"/>
  <c r="E86" i="20"/>
  <c r="F6" i="20"/>
  <c r="D20" i="20"/>
  <c r="F30" i="20"/>
  <c r="F41" i="20"/>
  <c r="D58" i="20"/>
  <c r="B73" i="20"/>
  <c r="E87" i="20"/>
  <c r="F20" i="20"/>
  <c r="D31" i="20"/>
  <c r="D42" i="20"/>
  <c r="F58" i="20"/>
  <c r="F74" i="20"/>
  <c r="B89" i="20"/>
  <c r="F8" i="20"/>
  <c r="D21" i="20"/>
  <c r="F31" i="20"/>
  <c r="F42" i="20"/>
  <c r="D60" i="20"/>
  <c r="B75" i="20"/>
  <c r="B11" i="11"/>
  <c r="B19" i="11"/>
  <c r="N19" i="11"/>
  <c r="D19" i="11"/>
  <c r="B17" i="11"/>
  <c r="H16" i="11"/>
  <c r="L15" i="11"/>
  <c r="H14" i="11"/>
  <c r="D13" i="11"/>
  <c r="D12" i="11"/>
  <c r="D11" i="11"/>
  <c r="H9" i="11"/>
  <c r="J6" i="11"/>
  <c r="N5" i="11"/>
  <c r="B5" i="11"/>
  <c r="B4" i="11"/>
  <c r="L19" i="11"/>
  <c r="N18" i="11"/>
  <c r="N17" i="11"/>
  <c r="D16" i="11"/>
  <c r="D15" i="11"/>
  <c r="D14" i="11"/>
  <c r="N12" i="11"/>
  <c r="B12" i="11"/>
  <c r="N9" i="11"/>
  <c r="B8" i="11"/>
  <c r="H7" i="11"/>
  <c r="L5" i="11"/>
  <c r="L4" i="11"/>
  <c r="L2" i="11"/>
  <c r="F20" i="11"/>
  <c r="J19" i="11"/>
  <c r="L18" i="11"/>
  <c r="L17" i="11"/>
  <c r="B15" i="11"/>
  <c r="L14" i="11"/>
  <c r="B14" i="11"/>
  <c r="J12" i="11"/>
  <c r="N11" i="11"/>
  <c r="L8" i="11"/>
  <c r="N7" i="11"/>
  <c r="B7" i="11"/>
  <c r="J5" i="11"/>
  <c r="J4" i="11"/>
  <c r="H2" i="11"/>
  <c r="D20" i="11"/>
  <c r="H19" i="11"/>
  <c r="D18" i="11"/>
  <c r="D17" i="11"/>
  <c r="N15" i="11"/>
  <c r="J14" i="11"/>
  <c r="N13" i="11"/>
  <c r="H12" i="11"/>
  <c r="L6" i="11"/>
  <c r="B2" i="11"/>
  <c r="B6" i="11"/>
  <c r="L10" i="11"/>
  <c r="H5" i="11"/>
  <c r="J8" i="11"/>
  <c r="H4" i="11"/>
  <c r="E24" i="23"/>
  <c r="E22" i="23"/>
  <c r="D25" i="23"/>
  <c r="E23" i="23"/>
  <c r="B93" i="23"/>
  <c r="B89" i="23"/>
  <c r="B83" i="23"/>
  <c r="B77" i="23"/>
  <c r="C73" i="23"/>
  <c r="E62" i="23"/>
  <c r="E69" i="23"/>
  <c r="E55" i="23"/>
  <c r="D52" i="23"/>
  <c r="E47" i="23"/>
  <c r="E45" i="23"/>
  <c r="B42" i="23"/>
  <c r="E35" i="23"/>
  <c r="D32" i="23"/>
  <c r="C33" i="23"/>
  <c r="B20" i="23"/>
  <c r="C24" i="23"/>
  <c r="E15" i="23"/>
  <c r="D14" i="23"/>
  <c r="B7" i="23"/>
  <c r="B6" i="23"/>
  <c r="B98" i="23"/>
  <c r="B88" i="23"/>
  <c r="B81" i="23"/>
  <c r="B75" i="23"/>
  <c r="B72" i="23"/>
  <c r="E63" i="23"/>
  <c r="E61" i="23"/>
  <c r="D53" i="23"/>
  <c r="C47" i="23"/>
  <c r="C46" i="23"/>
  <c r="E31" i="23"/>
  <c r="E36" i="23"/>
  <c r="C38" i="23"/>
  <c r="C34" i="23"/>
  <c r="D21" i="23"/>
  <c r="C29" i="23"/>
  <c r="C25" i="23"/>
  <c r="E16" i="23"/>
  <c r="C17" i="23"/>
  <c r="B8" i="23"/>
  <c r="B5" i="23"/>
  <c r="B97" i="23"/>
  <c r="B91" i="23"/>
  <c r="B86" i="23"/>
  <c r="B79" i="23"/>
  <c r="B74" i="23"/>
  <c r="B71" i="23"/>
  <c r="E66" i="23"/>
  <c r="E56" i="23"/>
  <c r="C55" i="23"/>
  <c r="D50" i="23"/>
  <c r="E46" i="23"/>
  <c r="C44" i="23"/>
  <c r="C31" i="23"/>
  <c r="E37" i="23"/>
  <c r="C37" i="23"/>
  <c r="C35" i="23"/>
  <c r="C22" i="23"/>
  <c r="C27" i="23"/>
  <c r="E17" i="23"/>
  <c r="C15" i="23"/>
  <c r="B9" i="23"/>
  <c r="B4" i="23"/>
  <c r="B94" i="23"/>
  <c r="B90" i="23"/>
  <c r="B76" i="23"/>
  <c r="E73" i="23"/>
  <c r="E58" i="23"/>
  <c r="E67" i="23"/>
  <c r="C59" i="23"/>
  <c r="C57" i="23"/>
  <c r="D51" i="23"/>
  <c r="B49" i="23"/>
  <c r="C45" i="23"/>
  <c r="B43" i="23"/>
  <c r="E34" i="23"/>
  <c r="E33" i="23"/>
  <c r="B32" i="23"/>
  <c r="D27" i="23"/>
  <c r="C23" i="23"/>
  <c r="C21" i="23"/>
  <c r="D18" i="23"/>
  <c r="B13" i="23"/>
  <c r="B11" i="23"/>
  <c r="C2" i="23"/>
  <c r="N11" i="10"/>
  <c r="L17" i="10"/>
  <c r="L8" i="10"/>
  <c r="H9" i="10"/>
  <c r="N8" i="10"/>
  <c r="L15" i="10"/>
  <c r="L6" i="10"/>
  <c r="N12" i="10"/>
  <c r="N6" i="10"/>
  <c r="L14" i="10"/>
  <c r="L5" i="10"/>
  <c r="N13" i="10"/>
  <c r="L18" i="10"/>
  <c r="L11" i="10"/>
  <c r="B11" i="10"/>
  <c r="F20" i="10"/>
  <c r="J19" i="10"/>
  <c r="N18" i="10"/>
  <c r="D17" i="10"/>
  <c r="N15" i="10"/>
  <c r="D14" i="10"/>
  <c r="H12" i="10"/>
  <c r="J8" i="10"/>
  <c r="B7" i="10"/>
  <c r="H5" i="10"/>
  <c r="H4" i="10"/>
  <c r="B2" i="10"/>
  <c r="D20" i="10"/>
  <c r="H19" i="10"/>
  <c r="D18" i="10"/>
  <c r="H16" i="10"/>
  <c r="D15" i="10"/>
  <c r="B14" i="10"/>
  <c r="D12" i="10"/>
  <c r="B8" i="10"/>
  <c r="B6" i="10"/>
  <c r="B5" i="10"/>
  <c r="B4" i="10"/>
  <c r="N19" i="10"/>
  <c r="D19" i="10"/>
  <c r="B17" i="10"/>
  <c r="D16" i="10"/>
  <c r="J14" i="10"/>
  <c r="D13" i="10"/>
  <c r="B12" i="10"/>
  <c r="J6" i="10"/>
  <c r="N5" i="10"/>
  <c r="L2" i="10"/>
  <c r="B16" i="10"/>
  <c r="H7" i="10"/>
  <c r="L19" i="10"/>
  <c r="H14" i="10"/>
  <c r="J5" i="10"/>
  <c r="B19" i="10"/>
  <c r="J12" i="10"/>
  <c r="J4" i="10"/>
  <c r="N17" i="10"/>
  <c r="D11" i="10"/>
  <c r="H2" i="10"/>
  <c r="B46" i="22"/>
  <c r="C2" i="22"/>
  <c r="D78" i="22"/>
  <c r="D82" i="22"/>
  <c r="B73" i="22"/>
  <c r="D68" i="22"/>
  <c r="B63" i="22"/>
  <c r="D57" i="22"/>
  <c r="D48" i="22"/>
  <c r="E40" i="22"/>
  <c r="C37" i="22"/>
  <c r="D31" i="22"/>
  <c r="D25" i="22"/>
  <c r="E18" i="22"/>
  <c r="B4" i="22"/>
  <c r="C18" i="22"/>
  <c r="B13" i="22"/>
  <c r="B7" i="22"/>
  <c r="D79" i="22"/>
  <c r="D77" i="22"/>
  <c r="E71" i="22"/>
  <c r="D66" i="22"/>
  <c r="B62" i="22"/>
  <c r="D56" i="22"/>
  <c r="D52" i="22"/>
  <c r="D47" i="22"/>
  <c r="E37" i="22"/>
  <c r="D35" i="22"/>
  <c r="D29" i="22"/>
  <c r="D24" i="22"/>
  <c r="E17" i="22"/>
  <c r="E14" i="22"/>
  <c r="C17" i="22"/>
  <c r="C12" i="22"/>
  <c r="B6" i="22"/>
  <c r="D80" i="22"/>
  <c r="D75" i="22"/>
  <c r="C71" i="22"/>
  <c r="D65" i="22"/>
  <c r="D60" i="22"/>
  <c r="B55" i="22"/>
  <c r="D51" i="22"/>
  <c r="B45" i="22"/>
  <c r="C43" i="22"/>
  <c r="D34" i="22"/>
  <c r="D28" i="22"/>
  <c r="B23" i="22"/>
  <c r="D15" i="22"/>
  <c r="E13" i="22"/>
  <c r="C16" i="22"/>
  <c r="B10" i="22"/>
  <c r="D81" i="22"/>
  <c r="D74" i="22"/>
  <c r="D69" i="22"/>
  <c r="D64" i="22"/>
  <c r="D59" i="22"/>
  <c r="B54" i="22"/>
  <c r="D50" i="22"/>
  <c r="E42" i="22"/>
  <c r="C40" i="22"/>
  <c r="B33" i="22"/>
  <c r="D26" i="22"/>
  <c r="B5" i="22"/>
  <c r="E12" i="22"/>
  <c r="B14" i="22"/>
  <c r="B8" i="22"/>
  <c r="D49" i="21"/>
  <c r="D75" i="21"/>
  <c r="D74" i="21"/>
  <c r="D66" i="21"/>
  <c r="B59" i="21"/>
  <c r="D53" i="21"/>
  <c r="D45" i="21"/>
  <c r="B43" i="21"/>
  <c r="E18" i="21"/>
  <c r="C18" i="21"/>
  <c r="E12" i="21"/>
  <c r="B7" i="21"/>
  <c r="D76" i="21"/>
  <c r="D72" i="21"/>
  <c r="D62" i="21"/>
  <c r="D54" i="21"/>
  <c r="B52" i="21"/>
  <c r="D47" i="21"/>
  <c r="E14" i="21"/>
  <c r="E20" i="21"/>
  <c r="C16" i="21"/>
  <c r="C12" i="21"/>
  <c r="B6" i="21"/>
  <c r="B5" i="21"/>
  <c r="D77" i="21"/>
  <c r="D71" i="21"/>
  <c r="D63" i="21"/>
  <c r="D61" i="21"/>
  <c r="D56" i="21"/>
  <c r="B51" i="21"/>
  <c r="D48" i="21"/>
  <c r="D15" i="21"/>
  <c r="E13" i="21"/>
  <c r="B14" i="21"/>
  <c r="B10" i="21"/>
  <c r="B4" i="21"/>
  <c r="D79" i="21"/>
  <c r="D78" i="21"/>
  <c r="B70" i="21"/>
  <c r="D65" i="21"/>
  <c r="B60" i="21"/>
  <c r="D57" i="21"/>
  <c r="B42" i="21"/>
  <c r="D44" i="21"/>
  <c r="E17" i="21"/>
  <c r="C17" i="21"/>
  <c r="B13" i="21"/>
  <c r="B8" i="21"/>
  <c r="C2" i="21"/>
  <c r="C2" i="26"/>
  <c r="C73" i="26"/>
  <c r="D67" i="26"/>
  <c r="D61" i="26"/>
  <c r="C56" i="26"/>
  <c r="D52" i="26"/>
  <c r="D46" i="26"/>
  <c r="E43" i="26"/>
  <c r="E38" i="26"/>
  <c r="E33" i="26"/>
  <c r="D26" i="26"/>
  <c r="D22" i="26"/>
  <c r="D17" i="26"/>
  <c r="C12" i="26"/>
  <c r="E7" i="26"/>
  <c r="C5" i="26"/>
  <c r="C72" i="26"/>
  <c r="C70" i="26"/>
  <c r="D65" i="26"/>
  <c r="B60" i="26"/>
  <c r="D55" i="26"/>
  <c r="D50" i="26"/>
  <c r="E45" i="26"/>
  <c r="E42" i="26"/>
  <c r="E40" i="26"/>
  <c r="C38" i="26"/>
  <c r="E31" i="26"/>
  <c r="D25" i="26"/>
  <c r="D21" i="26"/>
  <c r="D16" i="26"/>
  <c r="C9" i="26"/>
  <c r="C7" i="26"/>
  <c r="B4" i="26"/>
  <c r="C74" i="26"/>
  <c r="D64" i="26"/>
  <c r="B59" i="26"/>
  <c r="D54" i="26"/>
  <c r="E44" i="26"/>
  <c r="C42" i="26"/>
  <c r="E39" i="26"/>
  <c r="D37" i="26"/>
  <c r="E29" i="26"/>
  <c r="D24" i="26"/>
  <c r="D20" i="26"/>
  <c r="D15" i="26"/>
  <c r="C11" i="26"/>
  <c r="E6" i="26"/>
  <c r="C71" i="26"/>
  <c r="D63" i="26"/>
  <c r="B58" i="26"/>
  <c r="D53" i="26"/>
  <c r="C44" i="26"/>
  <c r="E41" i="26"/>
  <c r="C39" i="26"/>
  <c r="B36" i="26"/>
  <c r="B28" i="26"/>
  <c r="D23" i="26"/>
  <c r="B19" i="26"/>
  <c r="B14" i="26"/>
  <c r="C10" i="26"/>
  <c r="C8" i="26"/>
  <c r="E5" i="26"/>
  <c r="AM25" i="6"/>
  <c r="S20" i="9"/>
  <c r="E11" i="9"/>
  <c r="J46" i="9"/>
  <c r="L15" i="9"/>
  <c r="L13" i="9"/>
  <c r="B48" i="9"/>
  <c r="B11" i="9"/>
  <c r="U12" i="9"/>
  <c r="E18" i="9"/>
  <c r="H11" i="9"/>
  <c r="AJ9" i="9"/>
  <c r="B51" i="9"/>
  <c r="Q46" i="9"/>
  <c r="AI45" i="9"/>
  <c r="B45" i="9"/>
  <c r="BD147" i="9"/>
  <c r="AC19" i="9"/>
  <c r="AN46" i="9"/>
  <c r="X46" i="9"/>
  <c r="B15" i="9"/>
  <c r="C11" i="9"/>
  <c r="V19" i="9"/>
  <c r="B71" i="9"/>
  <c r="AG12" i="9"/>
  <c r="Q20" i="9"/>
  <c r="B7" i="9"/>
  <c r="B62" i="9"/>
  <c r="B6" i="9"/>
  <c r="U11" i="9"/>
  <c r="X20" i="9"/>
  <c r="AG46" i="9"/>
  <c r="Z20" i="9"/>
  <c r="H12" i="9"/>
  <c r="AB13" i="6"/>
  <c r="AB12" i="6"/>
  <c r="AC11" i="6"/>
  <c r="AB5" i="6"/>
  <c r="AB4" i="6"/>
  <c r="AE12" i="6"/>
  <c r="AF11" i="6"/>
  <c r="AE5" i="6"/>
  <c r="AE4" i="6"/>
  <c r="AH12" i="6"/>
  <c r="AI11" i="6"/>
  <c r="AH5" i="6"/>
  <c r="AH4" i="6"/>
  <c r="AD2" i="6"/>
  <c r="Y13" i="6"/>
  <c r="Y12" i="6"/>
  <c r="Z11" i="6"/>
  <c r="Y5" i="6"/>
  <c r="Y4" i="6"/>
  <c r="AE20" i="9"/>
  <c r="B12" i="9"/>
  <c r="AJ5" i="9"/>
  <c r="B57" i="9"/>
  <c r="AU20" i="9"/>
  <c r="U10" i="9"/>
  <c r="AG20" i="9"/>
  <c r="B49" i="9"/>
  <c r="AG15" i="9"/>
  <c r="AJ7" i="9"/>
  <c r="AC8" i="9"/>
  <c r="L14" i="9"/>
  <c r="H9" i="9"/>
  <c r="E17" i="9"/>
  <c r="AJ19" i="9"/>
  <c r="AG13" i="9"/>
  <c r="AP13" i="9"/>
  <c r="B2" i="9"/>
  <c r="H18" i="9"/>
  <c r="B69" i="9"/>
  <c r="B47" i="9"/>
  <c r="B60" i="9"/>
  <c r="AS20" i="9"/>
  <c r="C13" i="9"/>
  <c r="B65" i="9"/>
  <c r="G45" i="9"/>
  <c r="C16" i="9"/>
  <c r="AJ8" i="9"/>
  <c r="AU46" i="9"/>
  <c r="J20" i="9"/>
  <c r="AJ2" i="9"/>
  <c r="Z46" i="9"/>
  <c r="C17" i="9"/>
  <c r="AC10" i="9"/>
  <c r="AP11" i="9"/>
  <c r="B68" i="9"/>
  <c r="H10" i="9"/>
  <c r="AJ4" i="9"/>
  <c r="O19" i="9"/>
  <c r="BD159" i="9"/>
  <c r="E13" i="9"/>
  <c r="B55" i="9"/>
  <c r="B10" i="9"/>
  <c r="K18" i="9"/>
  <c r="B17" i="9"/>
  <c r="AC9" i="9"/>
  <c r="L12" i="9"/>
  <c r="AG14" i="9"/>
  <c r="H13" i="9"/>
  <c r="H8" i="9"/>
  <c r="U15" i="9"/>
  <c r="C12" i="9"/>
  <c r="AL20" i="9"/>
  <c r="U14" i="9"/>
  <c r="C47" i="9"/>
  <c r="L10" i="9"/>
  <c r="B72" i="9"/>
  <c r="AP45" i="9"/>
  <c r="E14" i="9"/>
  <c r="BD160" i="9"/>
  <c r="L46" i="9"/>
  <c r="R18" i="9"/>
  <c r="AG11" i="9"/>
  <c r="B53" i="9"/>
  <c r="AP14" i="9"/>
  <c r="L20" i="9"/>
  <c r="AP12" i="9"/>
  <c r="B64" i="9"/>
  <c r="B46" i="9"/>
  <c r="B16" i="9"/>
  <c r="L11" i="9"/>
  <c r="O4" i="9"/>
  <c r="C15" i="9"/>
  <c r="B50" i="9"/>
  <c r="AP10" i="9"/>
  <c r="AN20" i="9"/>
  <c r="AJ6" i="9"/>
  <c r="E15" i="9"/>
  <c r="B14" i="9"/>
  <c r="S46" i="9"/>
  <c r="O5" i="9"/>
  <c r="B13" i="9"/>
  <c r="H7" i="9"/>
  <c r="U45" i="9"/>
  <c r="O9" i="9"/>
  <c r="H14" i="9"/>
  <c r="R10" i="9"/>
  <c r="Y18" i="9"/>
  <c r="E12" i="9"/>
  <c r="AB45" i="9"/>
  <c r="B4" i="9"/>
  <c r="H19" i="9"/>
  <c r="AE46" i="9"/>
  <c r="C18" i="9"/>
  <c r="AC7" i="9"/>
  <c r="AS46" i="9"/>
  <c r="AQ19" i="9"/>
  <c r="U13" i="9"/>
  <c r="B66" i="9"/>
  <c r="N45" i="9"/>
  <c r="E16" i="9"/>
  <c r="E10" i="9"/>
  <c r="B58" i="9"/>
  <c r="C14" i="9"/>
  <c r="O2" i="9"/>
  <c r="M8" i="6"/>
  <c r="M6" i="6"/>
  <c r="G5" i="6"/>
  <c r="G8" i="6"/>
  <c r="M10" i="6"/>
  <c r="M9" i="6"/>
  <c r="K5" i="6"/>
  <c r="K8" i="6"/>
  <c r="BR161" i="6"/>
  <c r="AL49" i="6"/>
  <c r="AO24" i="6"/>
  <c r="AN24" i="6"/>
  <c r="AM29" i="6"/>
  <c r="AM31" i="6"/>
  <c r="AM27" i="6"/>
  <c r="AK17" i="6"/>
  <c r="AK20" i="6"/>
  <c r="AK11" i="6"/>
  <c r="AK13" i="6"/>
  <c r="AK19" i="6"/>
  <c r="AK12" i="6"/>
  <c r="AK18" i="6"/>
  <c r="BR155" i="6"/>
  <c r="BR159" i="6"/>
  <c r="BR147" i="6"/>
  <c r="BR154" i="6"/>
  <c r="BR158" i="6"/>
  <c r="BR146" i="6"/>
  <c r="BR150" i="6"/>
  <c r="BR153" i="6"/>
  <c r="BR157" i="6"/>
  <c r="BR145" i="6"/>
  <c r="BR149" i="6"/>
  <c r="BR156" i="6"/>
  <c r="BR160" i="6"/>
  <c r="BR148" i="6"/>
  <c r="BR144" i="6"/>
  <c r="BR152" i="6"/>
  <c r="C2" i="6"/>
  <c r="M7" i="6"/>
  <c r="B50" i="6"/>
  <c r="B46" i="6"/>
  <c r="AM40" i="6"/>
  <c r="AK35" i="6"/>
  <c r="B33" i="6"/>
  <c r="B28" i="6"/>
  <c r="AM24" i="6"/>
  <c r="AK22" i="6"/>
  <c r="AK15" i="6"/>
  <c r="M13" i="6"/>
  <c r="E13" i="6"/>
  <c r="S12" i="6"/>
  <c r="G12" i="6"/>
  <c r="T11" i="6"/>
  <c r="G11" i="6"/>
  <c r="I9" i="6"/>
  <c r="S5" i="6"/>
  <c r="B5" i="6"/>
  <c r="P4" i="6"/>
  <c r="AM53" i="6"/>
  <c r="AM44" i="6"/>
  <c r="AK14" i="6"/>
  <c r="I13" i="6"/>
  <c r="M12" i="6"/>
  <c r="AK10" i="6"/>
  <c r="BR139" i="6"/>
  <c r="AK7" i="6"/>
  <c r="M5" i="6"/>
  <c r="G4" i="6"/>
  <c r="AM50" i="6"/>
  <c r="B32" i="6"/>
  <c r="B24" i="6"/>
  <c r="C13" i="6"/>
  <c r="BR142" i="6"/>
  <c r="BR141" i="6"/>
  <c r="B6" i="6"/>
  <c r="AK4" i="6"/>
  <c r="AK2" i="6"/>
  <c r="B56" i="6"/>
  <c r="B52" i="6"/>
  <c r="B48" i="6"/>
  <c r="AM36" i="6"/>
  <c r="B23" i="6"/>
  <c r="B14" i="6"/>
  <c r="G13" i="6"/>
  <c r="V12" i="6"/>
  <c r="I12" i="6"/>
  <c r="I11" i="6"/>
  <c r="I10" i="6"/>
  <c r="K9" i="6"/>
  <c r="AK9" i="6"/>
  <c r="G7" i="6"/>
  <c r="G6" i="6"/>
  <c r="V5" i="6"/>
  <c r="S4" i="6"/>
  <c r="B4" i="6"/>
  <c r="AK48" i="6"/>
  <c r="B37" i="6"/>
  <c r="AK23" i="6"/>
  <c r="B18" i="6"/>
  <c r="AK5" i="6"/>
  <c r="V4" i="6"/>
  <c r="B54" i="6"/>
  <c r="B45" i="6"/>
  <c r="B35" i="6"/>
  <c r="B27" i="6"/>
  <c r="B22" i="6"/>
  <c r="B15" i="6"/>
  <c r="K13" i="6"/>
  <c r="P12" i="6"/>
  <c r="G9" i="6"/>
  <c r="BR138" i="6"/>
  <c r="BR137" i="6"/>
  <c r="P5" i="6"/>
  <c r="M4" i="6"/>
  <c r="C4" i="12"/>
  <c r="E4" i="12"/>
  <c r="F4" i="12"/>
  <c r="B4" i="12"/>
  <c r="D4" i="12"/>
  <c r="B1" i="12"/>
  <c r="D28" i="13"/>
  <c r="D24" i="13"/>
  <c r="D20" i="13"/>
  <c r="B17" i="13"/>
  <c r="B5" i="13"/>
  <c r="G1" i="13"/>
  <c r="D26" i="13"/>
  <c r="D18" i="13"/>
  <c r="D27" i="13"/>
  <c r="D19" i="13"/>
  <c r="D29" i="13"/>
  <c r="D25" i="13"/>
  <c r="D21" i="13"/>
  <c r="D17" i="13"/>
  <c r="B8" i="13"/>
  <c r="D30" i="13"/>
  <c r="D22" i="13"/>
  <c r="B11" i="13"/>
  <c r="D31" i="13"/>
  <c r="D23" i="13"/>
  <c r="B14" i="13"/>
  <c r="B1" i="13"/>
  <c r="D93" i="15"/>
  <c r="D81" i="15"/>
  <c r="D69" i="15"/>
  <c r="C57" i="15"/>
  <c r="D46" i="15"/>
  <c r="D32" i="15"/>
  <c r="D19" i="15"/>
  <c r="K11" i="15"/>
  <c r="D87" i="15"/>
  <c r="D61" i="15"/>
  <c r="D40" i="15"/>
  <c r="D13" i="15"/>
  <c r="D90" i="15"/>
  <c r="D64" i="15"/>
  <c r="C44" i="15"/>
  <c r="D16" i="15"/>
  <c r="C5" i="15"/>
  <c r="D96" i="15"/>
  <c r="D84" i="15"/>
  <c r="C73" i="15"/>
  <c r="D58" i="15"/>
  <c r="D49" i="15"/>
  <c r="D22" i="15"/>
  <c r="C12" i="15"/>
  <c r="C9" i="15"/>
  <c r="D99" i="15"/>
  <c r="D75" i="15"/>
  <c r="D53" i="15"/>
  <c r="D26" i="15"/>
  <c r="C10" i="15"/>
  <c r="D78" i="15"/>
  <c r="D29" i="15"/>
  <c r="C11" i="15"/>
  <c r="AN18" i="9" l="1"/>
  <c r="Z18" i="9"/>
  <c r="S18" i="9"/>
  <c r="AG18" i="9"/>
  <c r="AU18" i="9"/>
  <c r="L18"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Alim</author>
  </authors>
  <commentList>
    <comment ref="F407" authorId="0" shapeId="0" xr:uid="{F991E585-78CC-4D67-B937-6B2BA9E77A29}">
      <text>
        <r>
          <rPr>
            <b/>
            <sz val="9"/>
            <color indexed="81"/>
            <rFont val="Tahoma"/>
            <family val="2"/>
          </rPr>
          <t>Alim:</t>
        </r>
        <r>
          <rPr>
            <sz val="9"/>
            <color indexed="81"/>
            <rFont val="Tahoma"/>
            <family val="2"/>
          </rPr>
          <t xml:space="preserve">
Alignment of text to reflect full sentence 
</t>
        </r>
      </text>
    </comment>
    <comment ref="F746" authorId="0" shapeId="0" xr:uid="{50E5D8AE-947D-4A12-A21C-3DAFEB45849E}">
      <text>
        <r>
          <rPr>
            <b/>
            <sz val="9"/>
            <color indexed="81"/>
            <rFont val="Tahoma"/>
            <family val="2"/>
          </rPr>
          <t>Alim:</t>
        </r>
        <r>
          <rPr>
            <sz val="9"/>
            <color indexed="81"/>
            <rFont val="Tahoma"/>
            <family val="2"/>
          </rPr>
          <t xml:space="preserve">
Added icon 'M' to correlate with Drop-down list options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Wayne Stottler</author>
  </authors>
  <commentList>
    <comment ref="C10" authorId="0" shapeId="0" xr:uid="{00000000-0006-0000-1200-000001000000}">
      <text>
        <r>
          <rPr>
            <b/>
            <sz val="9"/>
            <color indexed="81"/>
            <rFont val="Tahoma"/>
            <family val="2"/>
          </rPr>
          <t>Select answer from drop-down</t>
        </r>
        <r>
          <rPr>
            <sz val="9"/>
            <color indexed="81"/>
            <rFont val="Tahoma"/>
            <family val="2"/>
          </rPr>
          <t xml:space="preserve">
</t>
        </r>
      </text>
    </comment>
    <comment ref="F10" authorId="0" shapeId="0" xr:uid="{00000000-0006-0000-1200-000002000000}">
      <text>
        <r>
          <rPr>
            <b/>
            <sz val="9"/>
            <color indexed="81"/>
            <rFont val="Tahoma"/>
            <family val="2"/>
          </rPr>
          <t>Select answer from drop-down</t>
        </r>
        <r>
          <rPr>
            <sz val="9"/>
            <color indexed="81"/>
            <rFont val="Tahoma"/>
            <family val="2"/>
          </rPr>
          <t xml:space="preserve">
</t>
        </r>
      </text>
    </comment>
    <comment ref="I10" authorId="0" shapeId="0" xr:uid="{00000000-0006-0000-1200-000003000000}">
      <text>
        <r>
          <rPr>
            <b/>
            <sz val="9"/>
            <color indexed="81"/>
            <rFont val="Tahoma"/>
            <family val="2"/>
          </rPr>
          <t>Select answer from drop-down</t>
        </r>
        <r>
          <rPr>
            <sz val="9"/>
            <color indexed="81"/>
            <rFont val="Tahoma"/>
            <family val="2"/>
          </rPr>
          <t xml:space="preserve">
</t>
        </r>
      </text>
    </comment>
    <comment ref="L10" authorId="0" shapeId="0" xr:uid="{00000000-0006-0000-1200-000004000000}">
      <text>
        <r>
          <rPr>
            <b/>
            <sz val="9"/>
            <color indexed="81"/>
            <rFont val="Tahoma"/>
            <family val="2"/>
          </rPr>
          <t>Select answer from drop-down</t>
        </r>
        <r>
          <rPr>
            <sz val="9"/>
            <color indexed="81"/>
            <rFont val="Tahoma"/>
            <family val="2"/>
          </rPr>
          <t xml:space="preserve">
</t>
        </r>
      </text>
    </comment>
    <comment ref="O10" authorId="0" shapeId="0" xr:uid="{00000000-0006-0000-1200-000005000000}">
      <text>
        <r>
          <rPr>
            <b/>
            <sz val="9"/>
            <color indexed="81"/>
            <rFont val="Tahoma"/>
            <family val="2"/>
          </rPr>
          <t>Select answer from drop-down</t>
        </r>
        <r>
          <rPr>
            <sz val="9"/>
            <color indexed="81"/>
            <rFont val="Tahoma"/>
            <family val="2"/>
          </rPr>
          <t xml:space="preserve">
</t>
        </r>
      </text>
    </comment>
    <comment ref="R10" authorId="0" shapeId="0" xr:uid="{00000000-0006-0000-1200-000006000000}">
      <text>
        <r>
          <rPr>
            <b/>
            <sz val="9"/>
            <color indexed="81"/>
            <rFont val="Tahoma"/>
            <family val="2"/>
          </rPr>
          <t>Select answer from drop-down</t>
        </r>
        <r>
          <rPr>
            <sz val="9"/>
            <color indexed="81"/>
            <rFont val="Tahoma"/>
            <family val="2"/>
          </rPr>
          <t xml:space="preserve">
</t>
        </r>
      </text>
    </comment>
    <comment ref="U10" authorId="0" shapeId="0" xr:uid="{00000000-0006-0000-1200-000007000000}">
      <text>
        <r>
          <rPr>
            <b/>
            <sz val="9"/>
            <color indexed="81"/>
            <rFont val="Tahoma"/>
            <family val="2"/>
          </rPr>
          <t>Select answer from drop-down</t>
        </r>
        <r>
          <rPr>
            <sz val="9"/>
            <color indexed="81"/>
            <rFont val="Tahoma"/>
            <family val="2"/>
          </rPr>
          <t xml:space="preserve">
</t>
        </r>
      </text>
    </comment>
  </commentList>
</comments>
</file>

<file path=xl/sharedStrings.xml><?xml version="1.0" encoding="utf-8"?>
<sst xmlns="http://schemas.openxmlformats.org/spreadsheetml/2006/main" count="6982" uniqueCount="4714">
  <si>
    <t>Lexicon</t>
  </si>
  <si>
    <t>Homepage</t>
  </si>
  <si>
    <t>English</t>
  </si>
  <si>
    <t>Dutch</t>
  </si>
  <si>
    <t>French</t>
  </si>
  <si>
    <t>Italian</t>
  </si>
  <si>
    <t>Czech</t>
  </si>
  <si>
    <t>Hungarian</t>
  </si>
  <si>
    <t>Spanish</t>
  </si>
  <si>
    <t>Template universale per l'applicazione del processo KT</t>
  </si>
  <si>
    <t>Univerzální šablona pro aplikaci proces? KT</t>
  </si>
  <si>
    <t xml:space="preserve">Subject: </t>
  </si>
  <si>
    <t>Onderwerp:</t>
  </si>
  <si>
    <t xml:space="preserve">Sujet: </t>
  </si>
  <si>
    <t>Soggetto:</t>
  </si>
  <si>
    <t>P?edm?t:</t>
  </si>
  <si>
    <t xml:space="preserve"> </t>
  </si>
  <si>
    <t xml:space="preserve">Author: </t>
  </si>
  <si>
    <t>Auteur:</t>
  </si>
  <si>
    <t xml:space="preserve">Auteur: </t>
  </si>
  <si>
    <t>Autore:</t>
  </si>
  <si>
    <t>Autor:</t>
  </si>
  <si>
    <t xml:space="preserve">Version: </t>
  </si>
  <si>
    <t>Versie:</t>
  </si>
  <si>
    <t>Revisione:</t>
  </si>
  <si>
    <t>Verze:</t>
  </si>
  <si>
    <t xml:space="preserve">Version date: </t>
  </si>
  <si>
    <t>Versie datum:</t>
  </si>
  <si>
    <t xml:space="preserve">Date de la version: </t>
  </si>
  <si>
    <t>Data revisione:</t>
  </si>
  <si>
    <t>Datum verze:</t>
  </si>
  <si>
    <t xml:space="preserve">Status: </t>
  </si>
  <si>
    <t>Status:</t>
  </si>
  <si>
    <t>Stato:</t>
  </si>
  <si>
    <t>Stav:</t>
  </si>
  <si>
    <t xml:space="preserve">Validation: </t>
  </si>
  <si>
    <t xml:space="preserve">Validatie: </t>
  </si>
  <si>
    <t>Validazione:</t>
  </si>
  <si>
    <t>Schválení:</t>
  </si>
  <si>
    <t xml:space="preserve">Language: </t>
  </si>
  <si>
    <t xml:space="preserve">Taal: </t>
  </si>
  <si>
    <t xml:space="preserve">Langue utilisée: </t>
  </si>
  <si>
    <t>Lingua:</t>
  </si>
  <si>
    <t>Jazyk:</t>
  </si>
  <si>
    <t xml:space="preserve"> Zhodnocení situace</t>
  </si>
  <si>
    <t xml:space="preserve"> Incident Mapping</t>
  </si>
  <si>
    <t xml:space="preserve"> Cartographie d'incidents</t>
  </si>
  <si>
    <t xml:space="preserve"> Mapování situace </t>
  </si>
  <si>
    <t xml:space="preserve"> Analyse de Problèmes </t>
  </si>
  <si>
    <t xml:space="preserve"> Analisi del problema</t>
  </si>
  <si>
    <t xml:space="preserve"> Problémová analýza</t>
  </si>
  <si>
    <t xml:space="preserve"> Performance Systeem Analyse</t>
  </si>
  <si>
    <t xml:space="preserve"> Analyse du Système de Performance</t>
  </si>
  <si>
    <t xml:space="preserve"> Analyza vykonnostniho systemu</t>
  </si>
  <si>
    <t xml:space="preserve"> Rozhodovací Analýza</t>
  </si>
  <si>
    <t xml:space="preserve"> Analýza potenciálních problem?</t>
  </si>
  <si>
    <t xml:space="preserve"> Analýza potencionálních p?íležitostí</t>
  </si>
  <si>
    <t xml:space="preserve"> List of Actions</t>
  </si>
  <si>
    <t xml:space="preserve"> Actiepunten</t>
  </si>
  <si>
    <t xml:space="preserve"> Evaluation</t>
  </si>
  <si>
    <t xml:space="preserve"> Evaluatie</t>
  </si>
  <si>
    <t xml:space="preserve"> Vyhodnocení</t>
  </si>
  <si>
    <t>Analyse in uitvoering</t>
  </si>
  <si>
    <t>Analyses en cours</t>
  </si>
  <si>
    <t>Analisi in corso</t>
  </si>
  <si>
    <t>Probíhající analýza</t>
  </si>
  <si>
    <t>Recommendations / measures in execution</t>
  </si>
  <si>
    <t>Aanbevelingen/maatregelen in uitvoering</t>
  </si>
  <si>
    <t>Recommandations / Exécution des mesures</t>
  </si>
  <si>
    <t xml:space="preserve">Raccomandazioni / misure per l'esecuzione </t>
  </si>
  <si>
    <t>Doporu?ení / vykonávaná opat?ení</t>
  </si>
  <si>
    <t>Evaluation conducted</t>
  </si>
  <si>
    <t>Evaluatie uitgevoerd</t>
  </si>
  <si>
    <t xml:space="preserve">Valutazione eseguita </t>
  </si>
  <si>
    <t>Vyhodnocení zpracováno</t>
  </si>
  <si>
    <t>Closed</t>
  </si>
  <si>
    <t>Afgesloten</t>
  </si>
  <si>
    <t>Chiuso</t>
  </si>
  <si>
    <t>Uzav?eno</t>
  </si>
  <si>
    <t>Draft for comment</t>
  </si>
  <si>
    <t>Concept voor commentaar</t>
  </si>
  <si>
    <t>Brouillon pour commentaires</t>
  </si>
  <si>
    <t>Bozza per commenti</t>
  </si>
  <si>
    <t>Pracovní verze k p?ipomínkování</t>
  </si>
  <si>
    <t>Draft validated by Plant manager</t>
  </si>
  <si>
    <t>Concept goedgekeurd door plantmanager</t>
  </si>
  <si>
    <t>Brouillon validé par le Directeur d'Equipement</t>
  </si>
  <si>
    <t>Bozza validata dal Direttore di stabilimento</t>
  </si>
  <si>
    <t>Pracovní verze schválena ?editelem závodu</t>
  </si>
  <si>
    <t>Final version validated by Division Safety Manager or Operations Director</t>
  </si>
  <si>
    <t>Eindversie goedgekeurd door Division Safety Mgr of Ops Dir</t>
  </si>
  <si>
    <t>Version finale validée par le Directeur de la sécurité ou le Directeur des Opérations</t>
  </si>
  <si>
    <t xml:space="preserve">Versione definitiva validata dal Responsabile di Divisione per la sicurezza del lavoro o dal Direttore Operativo </t>
  </si>
  <si>
    <t xml:space="preserve">Kone?ná verze schválena Divizním Managerem pro Bezpe?nost nebo Opera?ním ?editelem  </t>
  </si>
  <si>
    <t>Situation Appraisal</t>
  </si>
  <si>
    <t>Zhodnocení situace</t>
  </si>
  <si>
    <t xml:space="preserve"> Identifikace záležitostí</t>
  </si>
  <si>
    <t>Vyjmenujte horzby a p?íležitosti</t>
  </si>
  <si>
    <t>What deviations are occuring?</t>
  </si>
  <si>
    <t>Jaké odchylky se vyskytují?</t>
  </si>
  <si>
    <t>What decisions need to be made?</t>
  </si>
  <si>
    <t>Jaká rozhodnutí jsou t?eba ud?lat?</t>
  </si>
  <si>
    <t>What plans should be implemented?</t>
  </si>
  <si>
    <t>Jaké plány by m?ly být realizovány?</t>
  </si>
  <si>
    <t>What changes are anticipated?</t>
  </si>
  <si>
    <t>Quels changements prévoit-on ?</t>
  </si>
  <si>
    <t>Jaké zm?ny jsou o?ekávány?</t>
  </si>
  <si>
    <t>What opportunities exist?</t>
  </si>
  <si>
    <t>Jaké p?íležitosti existují?</t>
  </si>
  <si>
    <t>Co nás trápí na….?</t>
  </si>
  <si>
    <t>Concerns</t>
  </si>
  <si>
    <t>Aandachtspunten</t>
  </si>
  <si>
    <t>Préoccupations</t>
  </si>
  <si>
    <t>Znepokojení</t>
  </si>
  <si>
    <t xml:space="preserve"> Séparer et Clarifier</t>
  </si>
  <si>
    <t xml:space="preserve"> Odd?lete a objasn?te</t>
  </si>
  <si>
    <t>Séparer et clarifier les préoccupations</t>
  </si>
  <si>
    <t>Odd?lete a objasn?te znepokojující záležitosti</t>
  </si>
  <si>
    <t>Co myslíte tím že ….?</t>
  </si>
  <si>
    <t>Co p?esn? je ….?</t>
  </si>
  <si>
    <t>What else concerns us about…?</t>
  </si>
  <si>
    <t>Co dalšího nás znepokojuje na ….?</t>
  </si>
  <si>
    <t>Jaké d?kazy máme …?</t>
  </si>
  <si>
    <t xml:space="preserve">Jaké r?zné odchylky, rozhodnutí a plány </t>
  </si>
  <si>
    <t xml:space="preserve">  jsou sou?ástí této záležitosti?</t>
  </si>
  <si>
    <t xml:space="preserve"> Set Priority</t>
  </si>
  <si>
    <t xml:space="preserve"> Stanovení priorit</t>
  </si>
  <si>
    <t>Zvažte závažnost, naléhavost a vývoj</t>
  </si>
  <si>
    <t>Jaký je sou?asný vliv</t>
  </si>
  <si>
    <t xml:space="preserve">   na lidi, bezpe?nost…apod?</t>
  </si>
  <si>
    <t xml:space="preserve">Která záležitost je </t>
  </si>
  <si>
    <t xml:space="preserve">   nejzávažn?jší?</t>
  </si>
  <si>
    <t>Gravité</t>
  </si>
  <si>
    <t>Závažnost</t>
  </si>
  <si>
    <t xml:space="preserve">Kdy je kone?ný termín? </t>
  </si>
  <si>
    <t>When do we need to start?</t>
  </si>
  <si>
    <t>Wanneer moeten we starten?</t>
  </si>
  <si>
    <t>Kdy pot?ebujeme za?ít?</t>
  </si>
  <si>
    <t>Která záležitost bude</t>
  </si>
  <si>
    <t xml:space="preserve">  nejt?žší vy?ešit pozd?ji?</t>
  </si>
  <si>
    <t>Time Frame</t>
  </si>
  <si>
    <t>Naléhavost</t>
  </si>
  <si>
    <t>Jaké budou d?sledky</t>
  </si>
  <si>
    <t xml:space="preserve">  do budoucna?</t>
  </si>
  <si>
    <t xml:space="preserve">Která záležitost se </t>
  </si>
  <si>
    <t xml:space="preserve">  nejrychleji zhoršuje?</t>
  </si>
  <si>
    <t>Future Impact</t>
  </si>
  <si>
    <t>Toekomstige impact</t>
  </si>
  <si>
    <t>Vývoj</t>
  </si>
  <si>
    <t>Nejvyšší</t>
  </si>
  <si>
    <t>priorita</t>
  </si>
  <si>
    <t xml:space="preserve"> Plan Next Steps</t>
  </si>
  <si>
    <t xml:space="preserve"> Stanovení dalšího kroku</t>
  </si>
  <si>
    <t>Ur?ete pot?ebnou analýzu</t>
  </si>
  <si>
    <t>Máme odchylku?  Je p?í?ina neznámá? Pot?ebujeme znát</t>
  </si>
  <si>
    <t>p?í?inu abychom mohli podniknout smysluplné kroky?</t>
  </si>
  <si>
    <t>Pot?ebujeme ud?lat rozhodnutí?</t>
  </si>
  <si>
    <t xml:space="preserve">Mám akci nebo plán, který je t?eba chránit (zlepšit)? </t>
  </si>
  <si>
    <t xml:space="preserve">         Proces</t>
  </si>
  <si>
    <t>ES, AP, AD, APP/AOP</t>
  </si>
  <si>
    <t>SA, PA, RA, APP/AP?</t>
  </si>
  <si>
    <t>Pot?ebná akce</t>
  </si>
  <si>
    <t xml:space="preserve"> Plan Involvement</t>
  </si>
  <si>
    <t>Rozd?lení úloh</t>
  </si>
  <si>
    <t>Ur?ete pot?ebnou pomoc</t>
  </si>
  <si>
    <t xml:space="preserve">Co musí být ud?láno a kdy? </t>
  </si>
  <si>
    <t>Kdo bude zanamenávat celý proces</t>
  </si>
  <si>
    <t xml:space="preserve">   a jeho výsledky? </t>
  </si>
  <si>
    <t>Kdo ud?lá co a kdy</t>
  </si>
  <si>
    <t>Incident Mapping</t>
  </si>
  <si>
    <t>Mapování situace</t>
  </si>
  <si>
    <t>Cartographie d'incidents</t>
  </si>
  <si>
    <t xml:space="preserve">Mapování situace </t>
  </si>
  <si>
    <t>Sujet:</t>
  </si>
  <si>
    <t xml:space="preserve"> Where:</t>
  </si>
  <si>
    <t xml:space="preserve"> Waar:</t>
  </si>
  <si>
    <t xml:space="preserve"> Ou:</t>
  </si>
  <si>
    <t xml:space="preserve"> Kde:</t>
  </si>
  <si>
    <t xml:space="preserve"> When:</t>
  </si>
  <si>
    <t xml:space="preserve"> Wanneer:</t>
  </si>
  <si>
    <t xml:space="preserve"> Quand:</t>
  </si>
  <si>
    <t xml:space="preserve"> Kdy:</t>
  </si>
  <si>
    <t xml:space="preserve"> Extent:</t>
  </si>
  <si>
    <t xml:space="preserve"> Omvang:</t>
  </si>
  <si>
    <t xml:space="preserve"> Ampleur:</t>
  </si>
  <si>
    <t xml:space="preserve"> Rozsah:</t>
  </si>
  <si>
    <t xml:space="preserve"> Comments:</t>
  </si>
  <si>
    <t xml:space="preserve"> Opmerkingen:</t>
  </si>
  <si>
    <t xml:space="preserve"> Commentaires: </t>
  </si>
  <si>
    <t xml:space="preserve"> Komentá?:</t>
  </si>
  <si>
    <t xml:space="preserve"> Legend</t>
  </si>
  <si>
    <t xml:space="preserve"> Legenda</t>
  </si>
  <si>
    <t xml:space="preserve"> Légende</t>
  </si>
  <si>
    <t>Cause - Effect</t>
  </si>
  <si>
    <t>Oorzaak - Gevolg</t>
  </si>
  <si>
    <t>Cause-Effet</t>
  </si>
  <si>
    <t>P?í?ina - Následek</t>
  </si>
  <si>
    <t>Doorbroken barrière</t>
  </si>
  <si>
    <t>Barrière franchie</t>
  </si>
  <si>
    <t>Prolomená p?ekážka</t>
  </si>
  <si>
    <t>Action</t>
  </si>
  <si>
    <t>Actie</t>
  </si>
  <si>
    <t>Akce</t>
  </si>
  <si>
    <t>Nieuwe barrière</t>
  </si>
  <si>
    <t>Nouvelle barrière</t>
  </si>
  <si>
    <t>Nová p?ekážka</t>
  </si>
  <si>
    <t>Primary Event</t>
  </si>
  <si>
    <t>Problème principal</t>
  </si>
  <si>
    <t>Hlavní problém</t>
  </si>
  <si>
    <t>Bekende oorzaak</t>
  </si>
  <si>
    <t>Cause connue</t>
  </si>
  <si>
    <t>Známá p?í?ina</t>
  </si>
  <si>
    <t>Circumstance</t>
  </si>
  <si>
    <t>Omstandigheid</t>
  </si>
  <si>
    <t>Circonstances</t>
  </si>
  <si>
    <t>Okolnost</t>
  </si>
  <si>
    <t>Issue Owner</t>
  </si>
  <si>
    <t xml:space="preserve">Propriétaire du problème </t>
  </si>
  <si>
    <t>Vlastník problému</t>
  </si>
  <si>
    <t>Bekende oorzaak na Probleem- of Performance Systeem Analyse</t>
  </si>
  <si>
    <t>Cause connue après le problème- Ou Analyse du Système de Performance</t>
  </si>
  <si>
    <t>Známá p?í?ina po problémové analýze a analýze výkonnosti systému</t>
  </si>
  <si>
    <t>Onbekende oorzaak</t>
  </si>
  <si>
    <t>Cause inconnue</t>
  </si>
  <si>
    <t>Neznámá p?í?ina</t>
  </si>
  <si>
    <t>Nová možná p?ekážka</t>
  </si>
  <si>
    <t>Mogelijke actie</t>
  </si>
  <si>
    <t>Action possible</t>
  </si>
  <si>
    <t>Možná akce</t>
  </si>
  <si>
    <t>Nová vybraná p?ekážka</t>
  </si>
  <si>
    <t>Gekozen actie</t>
  </si>
  <si>
    <t>Action choisie</t>
  </si>
  <si>
    <t>vybraná akce</t>
  </si>
  <si>
    <t>Problem Analysis</t>
  </si>
  <si>
    <t xml:space="preserve">Analyse de Problèmes </t>
  </si>
  <si>
    <t>Problemanalyse</t>
  </si>
  <si>
    <t>Problémová analýza</t>
  </si>
  <si>
    <t>Analisi del problema</t>
  </si>
  <si>
    <t xml:space="preserve"> Describe Problem</t>
  </si>
  <si>
    <t>Descrivere il problema</t>
  </si>
  <si>
    <t>Popis problému</t>
  </si>
  <si>
    <t>Describa el Problema</t>
  </si>
  <si>
    <t>Enunciare il problema (Oggetto e deviazione)</t>
  </si>
  <si>
    <t>Definice problému (Objekt a odchylka)</t>
  </si>
  <si>
    <t xml:space="preserve"> Spécifier le problème</t>
  </si>
  <si>
    <t xml:space="preserve"> Specificare il problema</t>
  </si>
  <si>
    <t xml:space="preserve"> Specifikace problému</t>
  </si>
  <si>
    <t>Especifique el problema</t>
  </si>
  <si>
    <t>WHAT</t>
  </si>
  <si>
    <t>WAT</t>
  </si>
  <si>
    <t>QUOI</t>
  </si>
  <si>
    <t>COSA</t>
  </si>
  <si>
    <t>CO</t>
  </si>
  <si>
    <t>What object?</t>
  </si>
  <si>
    <t>Welk object?</t>
  </si>
  <si>
    <t>Quale oggetto?</t>
  </si>
  <si>
    <t>Jaký objekt?</t>
  </si>
  <si>
    <t>What deviation?</t>
  </si>
  <si>
    <t>Quale deviazione?</t>
  </si>
  <si>
    <t>Jaká odchylka?</t>
  </si>
  <si>
    <t>WHERE</t>
  </si>
  <si>
    <t>WAAR</t>
  </si>
  <si>
    <t>DOVE</t>
  </si>
  <si>
    <t>KDE</t>
  </si>
  <si>
    <t xml:space="preserve">Where </t>
  </si>
  <si>
    <t>Où</t>
  </si>
  <si>
    <t>Dove</t>
  </si>
  <si>
    <t>Kde</t>
  </si>
  <si>
    <t xml:space="preserve"> geographically?</t>
  </si>
  <si>
    <t xml:space="preserve"> geografico?</t>
  </si>
  <si>
    <t xml:space="preserve"> zem?pisn??</t>
  </si>
  <si>
    <t>Where on the</t>
  </si>
  <si>
    <t>Waar op het</t>
  </si>
  <si>
    <t>Kde na</t>
  </si>
  <si>
    <t xml:space="preserve"> object?</t>
  </si>
  <si>
    <t xml:space="preserve"> sull'oggetto?</t>
  </si>
  <si>
    <t xml:space="preserve"> objektu?</t>
  </si>
  <si>
    <t xml:space="preserve"> el objeto?</t>
  </si>
  <si>
    <t>WHEN</t>
  </si>
  <si>
    <t>WANNEER</t>
  </si>
  <si>
    <t>QUAND</t>
  </si>
  <si>
    <t>Quando</t>
  </si>
  <si>
    <t>KDY</t>
  </si>
  <si>
    <t>When first?</t>
  </si>
  <si>
    <t>Inizio?</t>
  </si>
  <si>
    <t>Kdy poprvé?</t>
  </si>
  <si>
    <t>… por primera vez?</t>
  </si>
  <si>
    <t>When since?</t>
  </si>
  <si>
    <t>Wanneer</t>
  </si>
  <si>
    <t>Quando (da allora)?</t>
  </si>
  <si>
    <t>Kdy od té doby?</t>
  </si>
  <si>
    <t xml:space="preserve"> entonces?</t>
  </si>
  <si>
    <t>When in the</t>
  </si>
  <si>
    <t>Quando nel</t>
  </si>
  <si>
    <t>Kdy b?hem</t>
  </si>
  <si>
    <t xml:space="preserve"> life cycle?</t>
  </si>
  <si>
    <t xml:space="preserve"> ciclo di vita?</t>
  </si>
  <si>
    <t xml:space="preserve"> životního cyklu</t>
  </si>
  <si>
    <t xml:space="preserve"> vida del objeto (ciclo)?</t>
  </si>
  <si>
    <t>EXTENT</t>
  </si>
  <si>
    <t>OMVANG</t>
  </si>
  <si>
    <t>ENTITA'</t>
  </si>
  <si>
    <t>ROZSAH</t>
  </si>
  <si>
    <t>How many objects?</t>
  </si>
  <si>
    <t>Hoeveel objecten?</t>
  </si>
  <si>
    <t>Quanti oggetti?</t>
  </si>
  <si>
    <t>Kolik objekt??</t>
  </si>
  <si>
    <t>What is the size?</t>
  </si>
  <si>
    <t>Quanto è grande?</t>
  </si>
  <si>
    <t>Jaký je rozsah?</t>
  </si>
  <si>
    <t>How many</t>
  </si>
  <si>
    <t>Quanti difetti?</t>
  </si>
  <si>
    <t>Kolik je</t>
  </si>
  <si>
    <t xml:space="preserve"> deviations?</t>
  </si>
  <si>
    <t xml:space="preserve"> odchylek?</t>
  </si>
  <si>
    <t xml:space="preserve"> desviaciones?</t>
  </si>
  <si>
    <t>What is the trend?</t>
  </si>
  <si>
    <t>Wat is de trend?</t>
  </si>
  <si>
    <t>Qual è la tendenza?</t>
  </si>
  <si>
    <t>Jaký je trend?</t>
  </si>
  <si>
    <t>IS</t>
  </si>
  <si>
    <t>EST</t>
  </si>
  <si>
    <t>E'</t>
  </si>
  <si>
    <t>JE</t>
  </si>
  <si>
    <t>ES</t>
  </si>
  <si>
    <t>IS NOT</t>
  </si>
  <si>
    <t>IS NIET</t>
  </si>
  <si>
    <t>N'EST PAS</t>
  </si>
  <si>
    <t>NON E'</t>
  </si>
  <si>
    <t>NENÍ</t>
  </si>
  <si>
    <t>NO ES</t>
  </si>
  <si>
    <t xml:space="preserve"> Identify Possible Causes</t>
  </si>
  <si>
    <t xml:space="preserve"> Identificare cause possibili</t>
  </si>
  <si>
    <t xml:space="preserve"> Identifikovat možné p?íciny</t>
  </si>
  <si>
    <t xml:space="preserve"> Identifique Posibles Causas</t>
  </si>
  <si>
    <t>Servendosi delle particolarità e dei cambiamenti, oppure…</t>
  </si>
  <si>
    <t>Použít rozdíly a zm?ny nebo…</t>
  </si>
  <si>
    <t>Cosa c’è di diverso, particolare, unico, distintivo paragonando ogni È al corrispondente NON È?</t>
  </si>
  <si>
    <t>Co je odlišné, podivné, speciální nebo jedine?né na údajích typu JE p?i srovnání s údaji typu NENÍ?</t>
  </si>
  <si>
    <t>Distinctions</t>
  </si>
  <si>
    <t>Kenmerken</t>
  </si>
  <si>
    <t>Particularités</t>
  </si>
  <si>
    <t>Particolarità</t>
  </si>
  <si>
    <t>Rozdíly</t>
  </si>
  <si>
    <t>Cosa è cambiato nell’ambito, intorno, all’interno, rispetto a ogni particolarità? Quando si è verificato il cambiamento?</t>
  </si>
  <si>
    <t>Co se zm?nilo v rámci, b?hem rozdílu? Kdy došlo ke zm?n??</t>
  </si>
  <si>
    <t>Changes</t>
  </si>
  <si>
    <t>Veranderingen</t>
  </si>
  <si>
    <t>Changements</t>
  </si>
  <si>
    <t>Cambiamenti</t>
  </si>
  <si>
    <t>Zm?ny</t>
  </si>
  <si>
    <t>Cambios</t>
  </si>
  <si>
    <t>… delle conoscenze e esperienza</t>
  </si>
  <si>
    <t>…použít znalostí a zkušeností</t>
  </si>
  <si>
    <t xml:space="preserve">…conocimientos y experiencia </t>
  </si>
  <si>
    <t>How could each "Change", "Change plus distinction", "Change plus change", "Distinction", …cause this deviation?</t>
  </si>
  <si>
    <t>Hoe kan ieder kenmerk, verandering, verandering en kenmerk, …. de oorzaak zijn van dit probleem?</t>
  </si>
  <si>
    <t>Comment chaque changement, changement plus une particularité, changement plus un autre changement,… auraient-ils pu causer cet écart?</t>
  </si>
  <si>
    <t>Come potrebbe questo "Cambiamento", "Cambiamento e particolarità", "Cabiamento e cambiamento", "Particolarità",… causare questo problema?</t>
  </si>
  <si>
    <t>Jak mohla každá "Zm?na", "Zm?na a rozdíl", "Zm?na a zm?na", "Rozdíl" ...zp?sobit odchylku?</t>
  </si>
  <si>
    <t>Possibili cause</t>
  </si>
  <si>
    <t>Možné p?í?iny</t>
  </si>
  <si>
    <t>Causas posibles</t>
  </si>
  <si>
    <t xml:space="preserve"> Evaluate Possible Causes</t>
  </si>
  <si>
    <t xml:space="preserve"> Valutare le cause possibili</t>
  </si>
  <si>
    <t>Vyhodno?te možné p?í?iny</t>
  </si>
  <si>
    <t>Evalue Posibles Causas</t>
  </si>
  <si>
    <t>Tester les causes possibles</t>
  </si>
  <si>
    <t>Fare il test delle cause possibili</t>
  </si>
  <si>
    <t>Testujte možné p?í?iny</t>
  </si>
  <si>
    <t xml:space="preserve"> Evalue las posibles causas</t>
  </si>
  <si>
    <t>Se…è la causa di…, come spiega sia i dati dell’È che del NON È?</t>
  </si>
  <si>
    <t>Jestliže___ je pravá p?í?ina___, jak to vysv?tluje údaje typu JE a sou?asn? typu NENÍ?</t>
  </si>
  <si>
    <t>No explica porque …</t>
  </si>
  <si>
    <t>Verklaart alleen, als …</t>
  </si>
  <si>
    <t>Explica solamente si ...</t>
  </si>
  <si>
    <t>Déterminer la cause la plus probable</t>
  </si>
  <si>
    <t>Determinare la causa più probabile</t>
  </si>
  <si>
    <t>Stanovte nejpravd?podobn?jší p?í?inu</t>
  </si>
  <si>
    <t>Determine la causa mas probable</t>
  </si>
  <si>
    <t>Quale delle cause risulta più attendibile?</t>
  </si>
  <si>
    <t>Která p?í?ina nejlépe vysv?tluje údaje typu JE a NENÍ?</t>
  </si>
  <si>
    <t xml:space="preserve"> Confirm True Cause</t>
  </si>
  <si>
    <t xml:space="preserve">Confermare la vera causa </t>
  </si>
  <si>
    <t>Potvr?te pravou p?í?inu</t>
  </si>
  <si>
    <t xml:space="preserve"> Confirme la Causa Real</t>
  </si>
  <si>
    <t>Controllare le ipotesi fatte durante il test, andara ad osservare il problema, ricerca oppure provare un intervento e controllare I risultati</t>
  </si>
  <si>
    <t>Ov??te p?edpoklady, pozorujte, experimentujte nebo se snažte o opravu a monitorujte výsledek</t>
  </si>
  <si>
    <t>Think Beyond the Fix</t>
  </si>
  <si>
    <t>Andare oltre l’intervento</t>
  </si>
  <si>
    <t>P?emýšlejte, co oprava m?že zp?sobit</t>
  </si>
  <si>
    <t>Extend the cause</t>
  </si>
  <si>
    <t>Denk verder dan de oorzaak</t>
  </si>
  <si>
    <t>Elargir la portée de la cause</t>
  </si>
  <si>
    <t>Estendere la causa</t>
  </si>
  <si>
    <t>Rozši?te p?í?inu</t>
  </si>
  <si>
    <t>What other damage could this cause create?</t>
  </si>
  <si>
    <t>Quali altri problemi potrebbe determinare questa causa?</t>
  </si>
  <si>
    <t>Co dalšího by tato p?í?ina mohla zp?sobit?</t>
  </si>
  <si>
    <t>Where else could the cause create problems?</t>
  </si>
  <si>
    <t>A quels autres endroits cette cause pourrait-elle créer des problèmes?</t>
  </si>
  <si>
    <t>Questa causa potrebbe creare dei problemi altrove?</t>
  </si>
  <si>
    <t>Kde p?í?ina mohla generovat další problémy?</t>
  </si>
  <si>
    <t>What caused the cause?</t>
  </si>
  <si>
    <t>Quelle est la cause de la cause?</t>
  </si>
  <si>
    <t>Qual è la causa della causa?</t>
  </si>
  <si>
    <t>Co zp?sobilu p?í?inu?</t>
  </si>
  <si>
    <t>Extend the Fix</t>
  </si>
  <si>
    <t>Elargir la portée de la solution</t>
  </si>
  <si>
    <t>Estendere l’intervento</t>
  </si>
  <si>
    <t>Rozši?te nápravu</t>
  </si>
  <si>
    <t>What identical things need the same Fix?</t>
  </si>
  <si>
    <t>What problems could this Fix cause?</t>
  </si>
  <si>
    <t>Quels problèmes cette solution pourrait-elle créer?</t>
  </si>
  <si>
    <t>Quali problemi potrebbe causare questo intervento?</t>
  </si>
  <si>
    <t>Jaké problémy by tato oprava mohla zp?sobit?</t>
  </si>
  <si>
    <t>It does explain.</t>
  </si>
  <si>
    <t>It doesn't explain, because…</t>
  </si>
  <si>
    <t>It only explains if…</t>
  </si>
  <si>
    <t>Performance System Analysis</t>
  </si>
  <si>
    <t>Analýza výkonnosti systému</t>
  </si>
  <si>
    <t>Performance Systeem Analyse (1)</t>
  </si>
  <si>
    <t>Analyse du Système de Performance (1)</t>
  </si>
  <si>
    <t>Analýza výkonnosti systému (1)</t>
  </si>
  <si>
    <t xml:space="preserve"> Performance Systeem Checklist</t>
  </si>
  <si>
    <t xml:space="preserve"> Checkliste du Système de Performance</t>
  </si>
  <si>
    <t xml:space="preserve"> Výkonnost systému - kontrolní seznam</t>
  </si>
  <si>
    <t xml:space="preserve"> Performance System Checklist (continued)</t>
  </si>
  <si>
    <t xml:space="preserve"> Performance Systeem Checklist (vervolgd)</t>
  </si>
  <si>
    <t xml:space="preserve"> Checkliste du Système de Performance (suite)</t>
  </si>
  <si>
    <t xml:space="preserve"> Výkonnost systému - kontrolní seznam (pokra?ování)</t>
  </si>
  <si>
    <t>Identification questions</t>
  </si>
  <si>
    <t>Identificerende vragen</t>
  </si>
  <si>
    <t>Questions d'identification</t>
  </si>
  <si>
    <t>Otázky pro identifikaci</t>
  </si>
  <si>
    <t xml:space="preserve">  Who is the Performer (individual or group)?</t>
  </si>
  <si>
    <t xml:space="preserve">  Wie is de performer (individu of groep)?</t>
  </si>
  <si>
    <t xml:space="preserve">  Qui est le Performeur (individu ou groupe) ?</t>
  </si>
  <si>
    <t xml:space="preserve"> Kdo je vykonavatel (jedinec nebo skupina)?</t>
  </si>
  <si>
    <t xml:space="preserve">  What is the desired Response?</t>
  </si>
  <si>
    <t xml:space="preserve">  Wat is het gewenste gedrag?</t>
  </si>
  <si>
    <t xml:space="preserve">  Quelle est la Réponse désirée?</t>
  </si>
  <si>
    <t xml:space="preserve"> Jaká je požadované chování?</t>
  </si>
  <si>
    <t xml:space="preserve">  What is the observed Response?</t>
  </si>
  <si>
    <t xml:space="preserve">  Wat is het waargenomen gedrag?</t>
  </si>
  <si>
    <t xml:space="preserve">  Quelle est la Réponse observée?</t>
  </si>
  <si>
    <t xml:space="preserve"> Jaká je pozorované chování?</t>
  </si>
  <si>
    <t>Analysis Questions</t>
  </si>
  <si>
    <t>Analyse vragen</t>
  </si>
  <si>
    <t>Questions d'analyse</t>
  </si>
  <si>
    <t>Otázky pro analýzu</t>
  </si>
  <si>
    <t>Performance System Comments</t>
  </si>
  <si>
    <t>Performance Systeem opmerkingen</t>
  </si>
  <si>
    <t>Commentaires sur le système de Performance</t>
  </si>
  <si>
    <t>Komentá? k výkonnosti systému</t>
  </si>
  <si>
    <t>Situation</t>
  </si>
  <si>
    <t>Situatie</t>
  </si>
  <si>
    <t>Situace</t>
  </si>
  <si>
    <t>Zijn de performance verwachtingen, inclusief meetpunten, vastgesteld voor het gewenste gedrag?</t>
  </si>
  <si>
    <t>Les attentes de performances (mesures y compris) ont-elles été établies en fonction de le Réponse désirée?</t>
  </si>
  <si>
    <t>Byla o?ekávání v oblasti výkonnosti v?etn? opat?ení ustanovena pro požadované chování?</t>
  </si>
  <si>
    <t>Have performance expectations been clarified with the Performer?</t>
  </si>
  <si>
    <t>Zijn de performance verwachtingen uitgelegd aan de performer?</t>
  </si>
  <si>
    <t>Les attentes de performances ont-elles été établies avec le Performeur?</t>
  </si>
  <si>
    <t>Byla o?ekávání v oblasti výkonnosti objasn?na vykonavateli?</t>
  </si>
  <si>
    <t>Does the Performer agree that these expectations are attainable?</t>
  </si>
  <si>
    <t>Is de performer het eens met de haalbaarheid van de verwachtingen?</t>
  </si>
  <si>
    <t>Le Performeur est-il d'accord sur la faisabilité de ces attentes?</t>
  </si>
  <si>
    <t>Souhlasí vykonavatel, že tato o?ekávání jsou dosažitelná?</t>
  </si>
  <si>
    <t>Can the Performer easily recognise the signal to perform?</t>
  </si>
  <si>
    <t>Is het signaal om gewenst gedrag te vertonen eenvoudig herkenbaar voor de performer?</t>
  </si>
  <si>
    <t>Le Performeur peut-il facilement reconnaître le signal d'agir?</t>
  </si>
  <si>
    <t>M?že vykonavatel lehce poznat signál k výkonu?</t>
  </si>
  <si>
    <t>Is the input the Performer receives appropriate, correct and timely?</t>
  </si>
  <si>
    <t>Is de input die de performer nodig heeft voldoende, correct en op tijd?</t>
  </si>
  <si>
    <t>Les informations que reçoit le Performeur sont-ellesappropriées, correctes et ponctuelles?</t>
  </si>
  <si>
    <t>Jsou vstupy které vykonatel dostává p?im??ené, správné a v?asné?</t>
  </si>
  <si>
    <t>Are job procedures and work flow effective?</t>
  </si>
  <si>
    <t>Zijn de werkprocedures en het werkproces effectief?</t>
  </si>
  <si>
    <t>Les procédures de travail sont-elles efficaces?</t>
  </si>
  <si>
    <t>Je zp?sob práce a pr?b?h operací efektivní?</t>
  </si>
  <si>
    <t>Have multiple or competing priorities been clarified?</t>
  </si>
  <si>
    <t>Zijn meervoudige of conflicterende prioriteiten verduidelijkt?</t>
  </si>
  <si>
    <t>Les priorités multiples ou concurrentes ont-elles été clarifiées?</t>
  </si>
  <si>
    <t>Byli mnohonásobné nebo protich?dné priority vyjasn?ny?</t>
  </si>
  <si>
    <t>Are adequate resources available:  time, people, money, information, tools, or support equipment?</t>
  </si>
  <si>
    <t>Zijn voldoende middelen beschikbaar: tijd, mensen, geld, informatie, tools of ondersteunende apparatuur/systemen?</t>
  </si>
  <si>
    <t>Les ressources adéquates sont-elles disponibles: temps, personnes, fonds, informations, outils ou équipements?</t>
  </si>
  <si>
    <t>Jsou dostate?né zdroje dostupné: ?as, lidé, peníze, informace, nástroje nebo vybavení?</t>
  </si>
  <si>
    <t>Do the physical surroundings support effective performance?</t>
  </si>
  <si>
    <t>Stimuleert de fysieke omgeving effectief gedrag?</t>
  </si>
  <si>
    <t>L'environnement physique est-il favorable à une performance efficace?</t>
  </si>
  <si>
    <t>Podporuje fyzické prost?edí efektivní výkonnost?</t>
  </si>
  <si>
    <t>Performer</t>
  </si>
  <si>
    <t>Performeur</t>
  </si>
  <si>
    <t>Vykonavatel</t>
  </si>
  <si>
    <t>Does the Performer have the necessary knowledge and skill to perform?</t>
  </si>
  <si>
    <t>Heeft de performer de noodzakelijke kennis en vaardigheden om het gewenst gedrag te kunnen vertonen?</t>
  </si>
  <si>
    <t>Le Performeur a-t-il la connaissances et les compétences pour agir?</t>
  </si>
  <si>
    <t>Má vykonavatel nezbytn? nutné znalosti a dovednosti pro výkon?</t>
  </si>
  <si>
    <t>Does the Performer know why the performance is expected?</t>
  </si>
  <si>
    <t>Weet de performer waarom het gewenste gedrag wordt verlangd?</t>
  </si>
  <si>
    <t>Le Performeur sait-il pourquoi la performance est attendue?</t>
  </si>
  <si>
    <t>Ví vykonavatel pro? je výkon o?ekáván?</t>
  </si>
  <si>
    <t>Is the Performer well suited to the job?</t>
  </si>
  <si>
    <t>Is de performer geschikt voor de taak?</t>
  </si>
  <si>
    <t>Le Performeur est-il adapté à la tâche?</t>
  </si>
  <si>
    <t>Hodí se vykonavatel dob?e pro tuto práci?</t>
  </si>
  <si>
    <t>Consequences</t>
  </si>
  <si>
    <t>Consequenties</t>
  </si>
  <si>
    <t>Conséquences</t>
  </si>
  <si>
    <t>Následky</t>
  </si>
  <si>
    <t>Are the Consequences immediate enough to encourage the desired Response?</t>
  </si>
  <si>
    <t>Zijn de consequenties direct genoeg om gewenst gedrag aan te moedigen?</t>
  </si>
  <si>
    <t>Les conséquences sont-elles assez rapides pour encourager la performance voulue?</t>
  </si>
  <si>
    <t>Jsou následky dostate?n? bezprost?ední aby povzbudily požadované chování?</t>
  </si>
  <si>
    <t>Are appropriate Consequences provided consistently?</t>
  </si>
  <si>
    <t>Worden de juiste consequenties consistent aangeleverd?</t>
  </si>
  <si>
    <t>Y'a-t-il des conséquences appropriées régulièrement?</t>
  </si>
  <si>
    <t>Jsou vhodné následky zajiš?ovány d?sledn??</t>
  </si>
  <si>
    <t>Are the Consequences significant to the Performer?</t>
  </si>
  <si>
    <t>Zijn de consequenties van belang voor de performer?</t>
  </si>
  <si>
    <t>Les conséquences sont-elles adaptées à la personne?</t>
  </si>
  <si>
    <t>Jsou následky pro vykonavatele významné?</t>
  </si>
  <si>
    <t>On balance, do the Consequences encourage the desired performance? Use the "Balance of consequences" below for additional analysis if needed.</t>
  </si>
  <si>
    <t>Zijn de consequenties doorslaggevend bevorderend (of beperkend) voor het gewenste gedrag? Gebruik de “Balans van consequentie” voor eventuele verdere analyse.</t>
  </si>
  <si>
    <t>En général, les conséquences encouragent-elles la performance désirée? Utiliser la "Balance des conséquences"</t>
  </si>
  <si>
    <t>Když se všechno pe?liv? uváží, povzbuzují následky k požadovanému chování? V p?ípad? pot?eby analýzy použijte níže uvedené "Porovnání následk?".</t>
  </si>
  <si>
    <t>Feedback</t>
  </si>
  <si>
    <t>Zp?tná vazba</t>
  </si>
  <si>
    <t>Does the Performer receive any information about performance?</t>
  </si>
  <si>
    <t>Ontvangt de performer informatie over zijn gedrag?</t>
  </si>
  <si>
    <t>Le Performeur reçoit-il des informations concernant sa performance?</t>
  </si>
  <si>
    <t>Dostává vykonavatel jakékoliv informace o výkonu?</t>
  </si>
  <si>
    <t>Is the Feedback used to encourage the desired performance?</t>
  </si>
  <si>
    <t>Wordt de feedback gebruikt om gewenst gedrag te bevorderen?</t>
  </si>
  <si>
    <t>Le Feedback est-il utililisé pour encourager la performance voulue?</t>
  </si>
  <si>
    <t>Je zp?tná vazba použita tak, aby povzbuzovala k požadovanému výkonu?</t>
  </si>
  <si>
    <t>Are relevant measures of performance being fed back?</t>
  </si>
  <si>
    <t>Worden relevante meetpunten gebruikt als feedback?</t>
  </si>
  <si>
    <t>Des mesures pertinentes de performances sont-elles rapportées?</t>
  </si>
  <si>
    <t xml:space="preserve">Je sd?lována zp?tná vazba o mí?e výkonnosti, která je relevantní? </t>
  </si>
  <si>
    <t>Does the Feedback include information about progress over time?</t>
  </si>
  <si>
    <t>Bevat de feedback informatie over voortgang in de tijd?</t>
  </si>
  <si>
    <t>Le Feedback inclut-il des informations sur la progression ou sur la durée?</t>
  </si>
  <si>
    <t>Zahrnuje zp?tná vazba informace o pokroku v pr?b?hu ?asu?</t>
  </si>
  <si>
    <t>Does the Performer receive timely Feedback?</t>
  </si>
  <si>
    <t>Ontvangt de performer tijdig feedback?</t>
  </si>
  <si>
    <t>Le performeur reçoit-il un Feedback régulier?</t>
  </si>
  <si>
    <t>Dostává vykonavatel v?asnou zp?tnou vazbu?</t>
  </si>
  <si>
    <t>Does the Performer receive Feedback frequently enough to maintain or enhance performance?</t>
  </si>
  <si>
    <t>Ontvangt de performer vaak genoeg feedback om het gewenste gedrag vast te houden of uit te breiden?</t>
  </si>
  <si>
    <t>Le performeur reçoit-il un Feedback assez fréquent pour maintenir ou encourager la performance?</t>
  </si>
  <si>
    <t xml:space="preserve">Dostává vykonavatel zp?tnou vazbu dostate?n? ?asto, aby mohl udržet nebo zvýšit výkon? </t>
  </si>
  <si>
    <t>Is the Feedback specific enough to influence performance?</t>
  </si>
  <si>
    <t>Is de feedback specifiek genoeg om de performer te beïnvloeden?</t>
  </si>
  <si>
    <t>Le Feedback est-il assez spécifique pour influencer la performance?</t>
  </si>
  <si>
    <t>Je zp?tná vazba dostate?n? specifická aby ovlivnila výkonnost?</t>
  </si>
  <si>
    <t>Does the Feedback include information about the value of the performance to the organisation?</t>
  </si>
  <si>
    <t>Bevat de feedback informatie over het belang van het gewenste gedrag voor de organisatie?</t>
  </si>
  <si>
    <t>Le Feedback inclut-il des informations sur la valeur de la performance pour l'entreprise?</t>
  </si>
  <si>
    <t>Zahrnuje zp?tná vazba informace o hodnot? výkonu pro organizaci?</t>
  </si>
  <si>
    <t>Is the Feedback communicated in a positive, non-threatening manner?</t>
  </si>
  <si>
    <t>Wordt de feedback op een positieve, niet bedreigende manier gecommuniceerd?</t>
  </si>
  <si>
    <t>Le Feedback est-il communiqué de manière positive, non menaçante?</t>
  </si>
  <si>
    <t xml:space="preserve">Je zp?tná vazba komunikována pozitivním nevýhružným zp?sobem? </t>
  </si>
  <si>
    <t xml:space="preserve"> Balance of Consequences</t>
  </si>
  <si>
    <t xml:space="preserve"> Balans van Consequenties</t>
  </si>
  <si>
    <t xml:space="preserve"> Balance des Conséquences</t>
  </si>
  <si>
    <t xml:space="preserve"> Porovnání následk?</t>
  </si>
  <si>
    <t>Desired Response</t>
  </si>
  <si>
    <t>Gewenste gedrag</t>
  </si>
  <si>
    <t>Réponse Désirée</t>
  </si>
  <si>
    <t>Požadované chování</t>
  </si>
  <si>
    <t>Ongewenste gedrag</t>
  </si>
  <si>
    <t>Réponse Non Désirée</t>
  </si>
  <si>
    <t>Nežádoucí chování</t>
  </si>
  <si>
    <t>Consequences to Performer</t>
  </si>
  <si>
    <t>Consequenties voor de Performer</t>
  </si>
  <si>
    <t>Conséquences pour le Performeur</t>
  </si>
  <si>
    <t>Následky pro vykonavatele</t>
  </si>
  <si>
    <t>Immediate</t>
  </si>
  <si>
    <t>Direct</t>
  </si>
  <si>
    <t>Immédiat-e-</t>
  </si>
  <si>
    <t>Okamžité</t>
  </si>
  <si>
    <t>Delayed</t>
  </si>
  <si>
    <t>Later</t>
  </si>
  <si>
    <t>Retardé</t>
  </si>
  <si>
    <t>Zpožd?né</t>
  </si>
  <si>
    <t>Consequences to Organisation</t>
  </si>
  <si>
    <t>Consequenties voor de Organisatie</t>
  </si>
  <si>
    <t>Conséquences pour l'organisation</t>
  </si>
  <si>
    <t>Následky pro firmu</t>
  </si>
  <si>
    <t>Performance System Analysis (2)</t>
  </si>
  <si>
    <t>Performance Systeem Analyse (2)</t>
  </si>
  <si>
    <t>Analyse du Système de Performance (2)</t>
  </si>
  <si>
    <t>Analýza výkonnosti systému (2)</t>
  </si>
  <si>
    <t>Decision Analysis</t>
  </si>
  <si>
    <t>Analyse de Décisions</t>
  </si>
  <si>
    <t>Rozhodovací Analýza</t>
  </si>
  <si>
    <t xml:space="preserve"> Clarify Purpose</t>
  </si>
  <si>
    <t>Stanovte rozhodnutí</t>
  </si>
  <si>
    <t>Zahr?te možnosti, následky a 1 nebo 2 klí?ové  faktory.</t>
  </si>
  <si>
    <t>Déterminer les objectives</t>
  </si>
  <si>
    <t>Rozvi?te cíle</t>
  </si>
  <si>
    <t>Desarrollar los objetivos</t>
  </si>
  <si>
    <t>Rozt?i?te cíle</t>
  </si>
  <si>
    <t>Clasificar los objetivos</t>
  </si>
  <si>
    <t>Jaké výsledky chceme?</t>
  </si>
  <si>
    <t>Jaké zdroje bychom m?li použít nebo ušet?it?</t>
  </si>
  <si>
    <t>Quelles contraintes influencent ce choix?</t>
  </si>
  <si>
    <t>Jaká omezení máme?</t>
  </si>
  <si>
    <t>Jaké cíle musí pot?ebují být více specifické?</t>
  </si>
  <si>
    <t>Jaké dlouhodobé a krátkodobé výsledky</t>
  </si>
  <si>
    <t xml:space="preserve">  pot?ebujeme?</t>
  </si>
  <si>
    <t>Objectives</t>
  </si>
  <si>
    <t>Cíle</t>
  </si>
  <si>
    <t>Objetivos</t>
  </si>
  <si>
    <t>If the objective is Mandatory,</t>
  </si>
  <si>
    <t xml:space="preserve">Jestliž je cíl nutný </t>
  </si>
  <si>
    <t>Measurable and Realistic,</t>
  </si>
  <si>
    <t>m??itelný a realistický</t>
  </si>
  <si>
    <t>ozna?te ho M - musím</t>
  </si>
  <si>
    <t>Weigh the WANTs</t>
  </si>
  <si>
    <t>Zvažte žádoucí cíle</t>
  </si>
  <si>
    <t>Pondere los Wants (deseados)</t>
  </si>
  <si>
    <t>For the other objectives,</t>
  </si>
  <si>
    <t xml:space="preserve">Pro ostatní cíle - jaká je </t>
  </si>
  <si>
    <t>Para los demas objetivos,</t>
  </si>
  <si>
    <t>what is the relative</t>
  </si>
  <si>
    <t xml:space="preserve">relativní d?ležitost </t>
  </si>
  <si>
    <t xml:space="preserve">každého žádoucího cíle </t>
  </si>
  <si>
    <t>cada WANT (deseado)?</t>
  </si>
  <si>
    <t>ve srovnání s ostatnímy?</t>
  </si>
  <si>
    <t>M</t>
  </si>
  <si>
    <t>E</t>
  </si>
  <si>
    <t>I</t>
  </si>
  <si>
    <t>GO</t>
  </si>
  <si>
    <t>NO GO</t>
  </si>
  <si>
    <t xml:space="preserve"> Vyhodnocení Alternativ</t>
  </si>
  <si>
    <t>Ontwikkel alternatieven</t>
  </si>
  <si>
    <t>Rechercher des options</t>
  </si>
  <si>
    <t>Vytvo?te alternativy</t>
  </si>
  <si>
    <t>Genere alternativas</t>
  </si>
  <si>
    <t>Evalueer alternatieven</t>
  </si>
  <si>
    <t>Vyhodno?te alternativy</t>
  </si>
  <si>
    <t>Jaké možnosti máme?</t>
  </si>
  <si>
    <t>Jak tato alternativa spl?uje tento cíl?</t>
  </si>
  <si>
    <t>Výkonnost: NUTNÝ CÍL- Vy?a?te jakékoliv alternativy, které nespl?ují všechny nutné cíle (ozna?te je - NEJDE)</t>
  </si>
  <si>
    <t xml:space="preserve">Performance:  MUST - Elimine la(s) alternativa(s) que no cumplan todos los objetivos imperativos MUST </t>
  </si>
  <si>
    <t xml:space="preserve">                  ŽÁDOUCÍ CÍL - Ohodno?te výkonnost každé alternativy oproti žádoucím cíl?m</t>
  </si>
  <si>
    <t xml:space="preserve">P?idejte hodnoty pro každou alternativu </t>
  </si>
  <si>
    <t>Alternative 1</t>
  </si>
  <si>
    <t>Alternatief 1</t>
  </si>
  <si>
    <t>Option 1</t>
  </si>
  <si>
    <t>Alternativa 1</t>
  </si>
  <si>
    <t>Score</t>
  </si>
  <si>
    <t xml:space="preserve">Skóre </t>
  </si>
  <si>
    <t xml:space="preserve">Vážené </t>
  </si>
  <si>
    <t>skóre</t>
  </si>
  <si>
    <t>Ponderado</t>
  </si>
  <si>
    <t>Alternative 2</t>
  </si>
  <si>
    <t>Alternatief 2</t>
  </si>
  <si>
    <t>Option 2</t>
  </si>
  <si>
    <t>Alternativa 2</t>
  </si>
  <si>
    <t>Alternative 3</t>
  </si>
  <si>
    <t>Alternatief 3</t>
  </si>
  <si>
    <t>Option 3</t>
  </si>
  <si>
    <t>Alternativa 3</t>
  </si>
  <si>
    <t>Alternative 4</t>
  </si>
  <si>
    <t>Alternatief 4</t>
  </si>
  <si>
    <t>Option 4</t>
  </si>
  <si>
    <t>Alternativa 4</t>
  </si>
  <si>
    <t>Alternative 5</t>
  </si>
  <si>
    <t>Alternatief 5</t>
  </si>
  <si>
    <t>Option 5</t>
  </si>
  <si>
    <t>Alternativa 5</t>
  </si>
  <si>
    <t>Alternative 6</t>
  </si>
  <si>
    <t>Alternatief 6</t>
  </si>
  <si>
    <t>Option 6</t>
  </si>
  <si>
    <t>Alternativa 6</t>
  </si>
  <si>
    <t>Alternative 7</t>
  </si>
  <si>
    <t>Alternatief 7</t>
  </si>
  <si>
    <t>Option 7</t>
  </si>
  <si>
    <t>Alternativa 7</t>
  </si>
  <si>
    <t>Alternative 8</t>
  </si>
  <si>
    <t>Alternatief 8</t>
  </si>
  <si>
    <t>Option 8</t>
  </si>
  <si>
    <t>Alternativa 8</t>
  </si>
  <si>
    <t xml:space="preserve"> Assess Risks</t>
  </si>
  <si>
    <t xml:space="preserve"> Vyhodno?e rizika</t>
  </si>
  <si>
    <t>Identify adverse consequences</t>
  </si>
  <si>
    <t>Déterminer les conséquences négatives</t>
  </si>
  <si>
    <t>Identifikujte nep?íznivé d?sledky</t>
  </si>
  <si>
    <t>Identifique las consecuencias adversas o indeseables</t>
  </si>
  <si>
    <t>Jaké jsou d?sledky toho, že se octneme blízko kritéria nutného cíle (musím)?</t>
  </si>
  <si>
    <t>Kde mohou být informace o této alternativ? neplatné? Jaké to m?že mít d?sledky?</t>
  </si>
  <si>
    <t>What could go wrong, short and long term, if this alternative is chosen?</t>
  </si>
  <si>
    <t xml:space="preserve">Co se m?že pokazit krátkodob? a dlouhodob?, jestliže tato alternativa bude vybrána? </t>
  </si>
  <si>
    <t>Assess the threat</t>
  </si>
  <si>
    <t>Vyhodno?te hrozby</t>
  </si>
  <si>
    <t>Jak pravd?podobný je každý nep?íznívý d?sledek? (pravd?podobnost)</t>
  </si>
  <si>
    <t>Jaký dopad bude tento nep?íznivý d?sledek mít? (závažnost)</t>
  </si>
  <si>
    <t>Assess adverse consequences with H/M/L</t>
  </si>
  <si>
    <t>Beoordeel mogelijke nadelige gevolgen met H/M/L</t>
  </si>
  <si>
    <t xml:space="preserve"> Vyhodno?te nep?íznivé d?sledky s H/M/L</t>
  </si>
  <si>
    <t>Highest performing alternative</t>
  </si>
  <si>
    <t>Eerste voorkeur</t>
  </si>
  <si>
    <t>Nejvýkonn?jší alternativa</t>
  </si>
  <si>
    <t>La alternative que mejor se comporta</t>
  </si>
  <si>
    <t>Second highest performing alternative</t>
  </si>
  <si>
    <t>Tweede voorkeur</t>
  </si>
  <si>
    <t>Druhá nejvýkonn?jší alternativa</t>
  </si>
  <si>
    <t>La alternativa que mejor se comporta después de la primera, en orden decreciente</t>
  </si>
  <si>
    <t>Als</t>
  </si>
  <si>
    <t>Jestliže</t>
  </si>
  <si>
    <t>Si</t>
  </si>
  <si>
    <t>dan</t>
  </si>
  <si>
    <t>tak</t>
  </si>
  <si>
    <t>Probability</t>
  </si>
  <si>
    <t>Kans</t>
  </si>
  <si>
    <t>Pravd?podobnost</t>
  </si>
  <si>
    <t>Probabilidad</t>
  </si>
  <si>
    <t>Seriousness</t>
  </si>
  <si>
    <t>Ernst</t>
  </si>
  <si>
    <t>Gravedad</t>
  </si>
  <si>
    <t xml:space="preserve"> Make Decision</t>
  </si>
  <si>
    <t xml:space="preserve"> U?i?te rozhodnutí</t>
  </si>
  <si>
    <t xml:space="preserve"> Tome la Decision</t>
  </si>
  <si>
    <t>Ud?lejte nejlepší vyvážené rozhodnutí</t>
  </si>
  <si>
    <t>Elija la alternativa que tenga el mejor balance entre beneficios y riesgos</t>
  </si>
  <si>
    <t>Examine the risks and benefits. Mark your best choice.</t>
  </si>
  <si>
    <t>Kijk de voordelen en risico's na. Bepaal de best afgewogen keuze.</t>
  </si>
  <si>
    <t>P?ezkoumejte rizika a p?ínosy. Ozna?te své nejlepší rozhodnutí.</t>
  </si>
  <si>
    <t>Potential Problem Analysis</t>
  </si>
  <si>
    <t xml:space="preserve">Analýza potenciálních problem? </t>
  </si>
  <si>
    <t xml:space="preserve"> Identify Potential Problems</t>
  </si>
  <si>
    <t xml:space="preserve"> Identifikujte potenciální problemy</t>
  </si>
  <si>
    <t>Stanovte aktvitu</t>
  </si>
  <si>
    <t xml:space="preserve">  </t>
  </si>
  <si>
    <t>Zahr?te aktivitu, výsledek a ?asový rámec</t>
  </si>
  <si>
    <t>Bepaal potentiële problemen</t>
  </si>
  <si>
    <t>Vyjmenujte potencionální problémy</t>
  </si>
  <si>
    <t>Když toto ud?láme, co se m?že pokazit?</t>
  </si>
  <si>
    <t>What problem(s) could this action cause?</t>
  </si>
  <si>
    <t>Jaké problémy by tato aktivity mohla zp?sobit?</t>
  </si>
  <si>
    <t xml:space="preserve">Hoe groot is de kans? </t>
  </si>
  <si>
    <t xml:space="preserve">Jak pravd?podobný je tento </t>
  </si>
  <si>
    <t>problém? Jaký by byl dopad?</t>
  </si>
  <si>
    <t>Potential Problems</t>
  </si>
  <si>
    <t>Potentiële problemen</t>
  </si>
  <si>
    <t xml:space="preserve">Potencionální problém </t>
  </si>
  <si>
    <t>Pravd?po-dobnost</t>
  </si>
  <si>
    <t xml:space="preserve"> Identify Likely Causes</t>
  </si>
  <si>
    <t xml:space="preserve"> Identifikujte pravd?podobnou p?í?inu</t>
  </si>
  <si>
    <t>Consider causes for the potential problem</t>
  </si>
  <si>
    <t>Zvažte p?í?iny potencionálního problému</t>
  </si>
  <si>
    <t>What could cause the potential problem to occur?</t>
  </si>
  <si>
    <t>Co by mohlo zp?sobit, aby se potenciální problém objevil?</t>
  </si>
  <si>
    <t>What else could cause …?</t>
  </si>
  <si>
    <t>Co jiného by mohlo zp?sobit …?</t>
  </si>
  <si>
    <t>Likely Causes</t>
  </si>
  <si>
    <t>Waarschijnlijke oorzaken</t>
  </si>
  <si>
    <t xml:space="preserve">Pravd?podobné p?í?iny </t>
  </si>
  <si>
    <t>How likely is this cause?</t>
  </si>
  <si>
    <t xml:space="preserve">Jak pravd?po-dobná je tato p?í?ina? </t>
  </si>
  <si>
    <t xml:space="preserve"> Take Preventive Action</t>
  </si>
  <si>
    <t xml:space="preserve"> Podnikn?te preventivní opat?ení</t>
  </si>
  <si>
    <t>Zvolte ?innost, které vztahují k pravd?podobným p?í?inám</t>
  </si>
  <si>
    <t xml:space="preserve">Co m?žeme ud?lat, abychom zabránili </t>
  </si>
  <si>
    <t xml:space="preserve">  pravd?podobné p?í?in??</t>
  </si>
  <si>
    <t>Co m?žeme ud?lat, abychom snížili pravd?podobnost</t>
  </si>
  <si>
    <t xml:space="preserve">  toho, že tato p?í?ina p?sobí problém?</t>
  </si>
  <si>
    <t>Jak m?žeme zabránit tomu, aby pravd?podobná p?í?ina,</t>
  </si>
  <si>
    <t xml:space="preserve">  zp?sobila možný problém?</t>
  </si>
  <si>
    <t>Preventieve maatregelen</t>
  </si>
  <si>
    <t>Preventivní opat?ení</t>
  </si>
  <si>
    <t xml:space="preserve"> Plan Contingent Action and Set Triggers</t>
  </si>
  <si>
    <t xml:space="preserve"> Naplánujte nápravná opat?ení a stanovte spoušt??e</t>
  </si>
  <si>
    <t>P?ipravte ?innosti, které by zredukovaly pravd?podobné následky</t>
  </si>
  <si>
    <t xml:space="preserve">Co ud?láme, když dojde k potencionálnímu </t>
  </si>
  <si>
    <t xml:space="preserve">  problému?</t>
  </si>
  <si>
    <t xml:space="preserve">Co bude minimalizovat následky v p?ípad?, </t>
  </si>
  <si>
    <t xml:space="preserve">  že dojde k možnému problému? </t>
  </si>
  <si>
    <t>Contingent Actions</t>
  </si>
  <si>
    <t>Gevolgbestrijdende maatregelen</t>
  </si>
  <si>
    <t>Podmín?né Akce</t>
  </si>
  <si>
    <t>Bepaal triggers voor gevolgbestrijdende maatregelen</t>
  </si>
  <si>
    <t>Stanovt? spošt??e pro nápravná opat?ení</t>
  </si>
  <si>
    <t xml:space="preserve">Jak zjistíme, že došlo k potencionálnímu </t>
  </si>
  <si>
    <t>Jak lze aktivovat každé nápravné opat?ení?</t>
  </si>
  <si>
    <t>Triggers</t>
  </si>
  <si>
    <t>Spošt??e</t>
  </si>
  <si>
    <t>Potential Opportunity Analysis</t>
  </si>
  <si>
    <t xml:space="preserve">Analýza potencionálních p?íležitostí </t>
  </si>
  <si>
    <t xml:space="preserve"> Identify Potential Opportunities</t>
  </si>
  <si>
    <t xml:space="preserve"> Identifikujte Potencionální P?íležitosti</t>
  </si>
  <si>
    <t>Definujte ?innost</t>
  </si>
  <si>
    <t>Ud?lejte seznam potencionálních p?íležitostí</t>
  </si>
  <si>
    <t xml:space="preserve">Když toto ud?láme, co m?že jít lépe než jsme o?ekávali?     </t>
  </si>
  <si>
    <t>Co dobrého by mohlo vyplynout z této ?innosti?</t>
  </si>
  <si>
    <t>Jak pravd?podobná je tato p?íleži-</t>
  </si>
  <si>
    <t>tost? Jaká by byla hodnota?</t>
  </si>
  <si>
    <t>Potential Opportunities</t>
  </si>
  <si>
    <t xml:space="preserve">Potencionální p?íležitosti </t>
  </si>
  <si>
    <t>Benefit</t>
  </si>
  <si>
    <t>Voordeel</t>
  </si>
  <si>
    <t>Výhody</t>
  </si>
  <si>
    <t xml:space="preserve"> Identifikujte pravd?podobné p?í?iny</t>
  </si>
  <si>
    <t>Consider causes for the potential opportunity</t>
  </si>
  <si>
    <t>Zvažte p?í?iny možných p?íležitostí</t>
  </si>
  <si>
    <t>What could cause the potential opportunity to occur?</t>
  </si>
  <si>
    <t>Co by mohlo zp?sobit možnou p?íležitosti?</t>
  </si>
  <si>
    <t>Co ješt?…?</t>
  </si>
  <si>
    <t>Pravd?podobné p?í?iny</t>
  </si>
  <si>
    <t xml:space="preserve">Jak pravd?-podobná je tato p?í?ina? </t>
  </si>
  <si>
    <t xml:space="preserve"> Take Promoting Action</t>
  </si>
  <si>
    <t xml:space="preserve"> Prove?te podp?rné opat?ení</t>
  </si>
  <si>
    <t>Zrealizujte ?innosti, které by podpo?ily pravd?podobné p?í?iny</t>
  </si>
  <si>
    <t>Co m?žeme ud?lat, abychom zajistili, že pravd?podobná</t>
  </si>
  <si>
    <t xml:space="preserve">  p?í?ina nastane?</t>
  </si>
  <si>
    <t xml:space="preserve">Co m?žeme ud?lat abychom zvýšili pravd?podobnost, že tato </t>
  </si>
  <si>
    <t xml:space="preserve">  možná p?í?ina nastane?</t>
  </si>
  <si>
    <t>Hoe kunnen we verzekeren dat deze waarschijnlijke oorzaak</t>
  </si>
  <si>
    <t xml:space="preserve">Jak m?žeme zajistit, že tato pravd?podobná p?í?ina vytvo?í </t>
  </si>
  <si>
    <t xml:space="preserve">  de potentiële opportuniteit creëert?</t>
  </si>
  <si>
    <t xml:space="preserve">  potencionální p?íležitost?</t>
  </si>
  <si>
    <t>Podporující akce</t>
  </si>
  <si>
    <t xml:space="preserve"> Naplánujte akce zhodnocující kapitál a stanovte spoušt??e</t>
  </si>
  <si>
    <t>P?ipravte akce, které zvýší pravd?podobný efekt</t>
  </si>
  <si>
    <t>Co budeme d?lat, když tato potencionální p?íležitost nastane?</t>
  </si>
  <si>
    <t xml:space="preserve">Co bude maximalizovat p?íznivý efekt, když potencionální </t>
  </si>
  <si>
    <t xml:space="preserve">  p?íležitost nastane?</t>
  </si>
  <si>
    <t>Capitalizing Actions</t>
  </si>
  <si>
    <t>Gevolgbevorderende maatregelen</t>
  </si>
  <si>
    <t>Akce zhodnocující kapitál</t>
  </si>
  <si>
    <t>Bepaal triggers voor gevolgbevorderende maatregelen</t>
  </si>
  <si>
    <t>Stanovte spoušt??e pro akce zhodnocující kapitál</t>
  </si>
  <si>
    <t>How will we know the potential opportunity has occurred?</t>
  </si>
  <si>
    <t>Jak budeme v?d?t že potencionální p?íležitost nastala?</t>
  </si>
  <si>
    <t>Co bude aktivovat každou akci, která zhodnotí kapitál?</t>
  </si>
  <si>
    <t xml:space="preserve">Spoušt??e </t>
  </si>
  <si>
    <t>List of Actions</t>
  </si>
  <si>
    <t>Actiepunten</t>
  </si>
  <si>
    <t>Action Points</t>
  </si>
  <si>
    <t>Gather and monitor the action points</t>
  </si>
  <si>
    <t>Verzamel en monitor de uitstaande actiepunten</t>
  </si>
  <si>
    <t>Actionpoints</t>
  </si>
  <si>
    <t>Actiepunt</t>
  </si>
  <si>
    <t>Initiated</t>
  </si>
  <si>
    <t>Geïnitieerd</t>
  </si>
  <si>
    <t>(to be) Handled by</t>
  </si>
  <si>
    <t>Uitvoeren door</t>
  </si>
  <si>
    <t>To be handled before</t>
  </si>
  <si>
    <t>Uitvoeren voor</t>
  </si>
  <si>
    <t>Date</t>
  </si>
  <si>
    <t>Datum</t>
  </si>
  <si>
    <t>chosen language</t>
  </si>
  <si>
    <t>Analysis in progress</t>
  </si>
  <si>
    <t>+</t>
  </si>
  <si>
    <t>?</t>
  </si>
  <si>
    <t>-</t>
  </si>
  <si>
    <t>Verklaart</t>
  </si>
  <si>
    <t>Verklaart niet omdat…</t>
  </si>
  <si>
    <t>Change</t>
  </si>
  <si>
    <r>
      <t>Evaluaci</t>
    </r>
    <r>
      <rPr>
        <sz val="11"/>
        <color indexed="8"/>
        <rFont val="Calibri"/>
        <family val="2"/>
      </rPr>
      <t>ón de Situaciones</t>
    </r>
  </si>
  <si>
    <t>Identificar Preocupaciones</t>
  </si>
  <si>
    <t>Preocupaciones</t>
  </si>
  <si>
    <t>Separar y Aclarar Preocupaciones</t>
  </si>
  <si>
    <t>Fijar Prioridades</t>
  </si>
  <si>
    <t>Considerar Gravedad, Urgencia, Tendencia</t>
  </si>
  <si>
    <t>Urgencia</t>
  </si>
  <si>
    <t>Tendencia</t>
  </si>
  <si>
    <t>Alta</t>
  </si>
  <si>
    <t>Prioridad</t>
  </si>
  <si>
    <r>
      <t>Planear Pr</t>
    </r>
    <r>
      <rPr>
        <sz val="11"/>
        <color indexed="8"/>
        <rFont val="Calibri"/>
        <family val="2"/>
      </rPr>
      <t>óximos Pasos</t>
    </r>
  </si>
  <si>
    <r>
      <t>Determinar el an</t>
    </r>
    <r>
      <rPr>
        <sz val="11"/>
        <color indexed="8"/>
        <rFont val="Calibri"/>
        <family val="2"/>
      </rPr>
      <t>álisis requerido</t>
    </r>
  </si>
  <si>
    <r>
      <t>Acci</t>
    </r>
    <r>
      <rPr>
        <sz val="11"/>
        <color indexed="8"/>
        <rFont val="Calibri"/>
        <family val="2"/>
      </rPr>
      <t>ón requerida</t>
    </r>
  </si>
  <si>
    <t>Determinar la ayuda necesaria</t>
  </si>
  <si>
    <t>Análisis de Problemas Potenciales</t>
  </si>
  <si>
    <t>Análisis de Oportunidades Potenciales</t>
  </si>
  <si>
    <t>Identificar Problemas Potenciales</t>
  </si>
  <si>
    <t>Hacer una lista de Problemas Potenciales</t>
  </si>
  <si>
    <t>Problemas Potenciales</t>
  </si>
  <si>
    <t>Considerar las causas del problema potencial</t>
  </si>
  <si>
    <t>Tomar las acciones preventivas</t>
  </si>
  <si>
    <t>Tomas las acciones que enfrenten a las causas probables</t>
  </si>
  <si>
    <t>Acciones Preventivas</t>
  </si>
  <si>
    <t>Preparar las acciones que sean capaces de minimizar los efectos probables</t>
  </si>
  <si>
    <t>Acciones Contingentes</t>
  </si>
  <si>
    <t>Establecer los disparadores para las acciones contingentes</t>
  </si>
  <si>
    <t>Disparadores</t>
  </si>
  <si>
    <t>Eigenaar</t>
  </si>
  <si>
    <t>Mogelijke barrière</t>
  </si>
  <si>
    <t>Barrière possible</t>
  </si>
  <si>
    <t>Gekozen barrière</t>
  </si>
  <si>
    <t>Barrière choisie</t>
  </si>
  <si>
    <t>Analyse de Problèmes Potentiels</t>
  </si>
  <si>
    <t>Identifier les Causes Eventuelles</t>
  </si>
  <si>
    <t>Problèmes potentiels</t>
  </si>
  <si>
    <t>Probabilité</t>
  </si>
  <si>
    <t>Déterminer les causes éventuelles du problème potentiel</t>
  </si>
  <si>
    <t>Qu'est ce qui pourrait causer le problème potentiel?</t>
  </si>
  <si>
    <t>Quoi d'autre …?</t>
  </si>
  <si>
    <t>Mesures de Secours</t>
  </si>
  <si>
    <t>Déterminer les déclencheurs des mesures de secours</t>
  </si>
  <si>
    <t>Déclencheurs</t>
  </si>
  <si>
    <t>Classifier les objectifs</t>
  </si>
  <si>
    <t>Objectifs</t>
  </si>
  <si>
    <t>classer en impératifs (M).</t>
  </si>
  <si>
    <t>mesurable, et Realiste, le</t>
  </si>
  <si>
    <t>Si l'objectif est obligatoire,</t>
  </si>
  <si>
    <t>Pondérer les souhaits</t>
  </si>
  <si>
    <t>quelle est l'importance</t>
  </si>
  <si>
    <t>Pour les autres objectifs,</t>
  </si>
  <si>
    <t>Option la plus performante</t>
  </si>
  <si>
    <t>Deuxième option la plus performante</t>
  </si>
  <si>
    <t>Alors</t>
  </si>
  <si>
    <t>Examiner les risques et les avantages Marquer le meilleur choix.</t>
  </si>
  <si>
    <t>Quoi d'autre ...?</t>
  </si>
  <si>
    <t>Quelle est la probabilité?</t>
  </si>
  <si>
    <t>Prendre des Mesures de Promotion</t>
  </si>
  <si>
    <t>Mesures de Promotion</t>
  </si>
  <si>
    <t>Primaire gebeurtenis</t>
  </si>
  <si>
    <t>Liste d'actions</t>
  </si>
  <si>
    <r>
      <t xml:space="preserve">Actions </t>
    </r>
    <r>
      <rPr>
        <sz val="11"/>
        <color indexed="8"/>
        <rFont val="Calibri"/>
        <family val="2"/>
      </rPr>
      <t>à faire</t>
    </r>
  </si>
  <si>
    <t>Rassembler et Surveiller les actions</t>
  </si>
  <si>
    <r>
      <t>Initi</t>
    </r>
    <r>
      <rPr>
        <sz val="11"/>
        <color indexed="8"/>
        <rFont val="Calibri"/>
        <family val="2"/>
      </rPr>
      <t>é le</t>
    </r>
  </si>
  <si>
    <t>Fait par</t>
  </si>
  <si>
    <r>
      <t>Ferm</t>
    </r>
    <r>
      <rPr>
        <sz val="11"/>
        <color indexed="8"/>
        <rFont val="Calibri"/>
        <family val="2"/>
      </rPr>
      <t>é</t>
    </r>
  </si>
  <si>
    <t>à faire avant</t>
  </si>
  <si>
    <t xml:space="preserve"> Liste d'actions</t>
  </si>
  <si>
    <t>Analisi del problema potenziale (APP)</t>
  </si>
  <si>
    <t>Elenco dei problemi potenziali</t>
  </si>
  <si>
    <t xml:space="preserve"> Elenco dei problemi potenziali</t>
  </si>
  <si>
    <t xml:space="preserve"> Probabilità</t>
  </si>
  <si>
    <t xml:space="preserve"> Gravità</t>
  </si>
  <si>
    <t xml:space="preserve"> Identificare cause probabili</t>
  </si>
  <si>
    <t>Adottare azioni preventive</t>
  </si>
  <si>
    <t xml:space="preserve"> Prevedere azioni di soccorso</t>
  </si>
  <si>
    <t xml:space="preserve"> Individuare allarmi</t>
  </si>
  <si>
    <t xml:space="preserve"> Analisi del problema potenziale</t>
  </si>
  <si>
    <t>Performance System Design</t>
  </si>
  <si>
    <t>Identification Questions</t>
  </si>
  <si>
    <t>Who is the Performer (individual or group)?</t>
  </si>
  <si>
    <t>Design Questions</t>
  </si>
  <si>
    <t>How will we ensure the Performer agrees that these expectations are attainable?</t>
  </si>
  <si>
    <t>How will performance expectations be clarified with the Performer?</t>
  </si>
  <si>
    <t>How will we ensure the input the Performer receives is appropriate, correct and timely?</t>
  </si>
  <si>
    <t>How will we ensure the physical surroundings support effective performance?</t>
  </si>
  <si>
    <t>How will we ensure the Performer has the necessary knowledge and skill to perform?</t>
  </si>
  <si>
    <t>How will the Performer know why the performance is expected?</t>
  </si>
  <si>
    <t>How will we ensure appropriate Consequences are provided consistently?</t>
  </si>
  <si>
    <t>How will we ensure the Consequences are significant to the Performer?</t>
  </si>
  <si>
    <t>How will the Feedback be used to encourage the desired performance?</t>
  </si>
  <si>
    <t>How will relevant measures of performance be fed back?</t>
  </si>
  <si>
    <t>How will the Performer receive timely Feedback?</t>
  </si>
  <si>
    <t>How will the Performer receive Feedback frequently enough to maintain or enhance performance?</t>
  </si>
  <si>
    <t>How will the Feedback be specific enough to influence performance?</t>
  </si>
  <si>
    <t>How will the Feedback include information about the value of the performance to the organisation?</t>
  </si>
  <si>
    <t>How will we ensure the Feedback is communicated in a positive, non-threatening manner?</t>
  </si>
  <si>
    <t>Performance Systeem Ontwerp</t>
  </si>
  <si>
    <t>Ontwerp vragen</t>
  </si>
  <si>
    <t>Welke performance verwachtingen, inclusief meetpunten dienen te worden vastgesteld voor het gewenste gedrag?</t>
  </si>
  <si>
    <t>Hoe zullen de performance verwachtingen worden uitgelegd aan de performer?</t>
  </si>
  <si>
    <t>Hoe weten we of de performer het eens is met de haalbaarheid van de verwachtingen?</t>
  </si>
  <si>
    <t>Wat of wie geeft de noodzaak tot gewenst gedrag aan? Welke signalen kunnen gebruikt worden die de performer duidelijk aangeven om te beginnen met gewenst gedrag?</t>
  </si>
  <si>
    <t>Welke input heeft de performer wanneer nodig?</t>
  </si>
  <si>
    <t>Welke werkprocedures, processen moeten ingericht of verbeterd worden om het gewenste gedrag te bereiken?</t>
  </si>
  <si>
    <t>Wat zal de prioriteit voor het gewenste gedrag zijn t.o.v. andere verwachtingen? Hoe  worden meervoudige of conflicterende prioriteiten verduidelijkt?</t>
  </si>
  <si>
    <t>Welke middelen zijn nodig om het gewenste gedrag te bereiken (tijd, mensen, geld, informatie, tools of ondersteunende apparatuur/systemen)?</t>
  </si>
  <si>
    <t>Wie is het individu of de groep waarvan het gedrag verwacht wordt?</t>
  </si>
  <si>
    <t>Welke vereisten (kennis, ervaring, vaardigheden, fysieke mogelijkheden, interesses, emotioneel) heeft de Performer nodig om het gewenste gedrag te kunnen vertonen?</t>
  </si>
  <si>
    <t>Zal de performer geschikt zijn voor de taak?</t>
  </si>
  <si>
    <t>Welke consequenties zal de Performer ontvangen indien de Respons voltooid is?</t>
  </si>
  <si>
    <t>Wat kunnen we doen om de consequenties direct genoeg te laten zijn om gewenst gedrag te bevorderen?</t>
  </si>
  <si>
    <t>Hoe consistent zullen de juiste consequenties worden aangeleverd?</t>
  </si>
  <si>
    <t>Hoe zullen we te weten komen dat de consequenties van belang zijn voor de performer?</t>
  </si>
  <si>
    <t>Welke informatie dient de Performer te ontvangen over zijn gedrag t.o.v. de verwachtingen?</t>
  </si>
  <si>
    <t>Hoe zorgen we ervoor dat de feedback wordt gebruikt om gewenst gedrag te bevorderen?</t>
  </si>
  <si>
    <t>Hoe worden relevante meetpunten doorgegeven aan de Performer?</t>
  </si>
  <si>
    <t>Hoe zorgen we ervoor dat de feedback informatie bevat over voortgang in de tijd?</t>
  </si>
  <si>
    <t>Hoe tijdig dient de feedback gecommuniceerd te worden?</t>
  </si>
  <si>
    <t>Hoe vaak dient de performer feedback te ontvangen om het gewenste gedrag vast te houden of uit te breiden?</t>
  </si>
  <si>
    <t>Hoe zorgen we ervoor dat de feedback specifiek genoeg is om het gedrag van de performer te beinvloeden?</t>
  </si>
  <si>
    <t>Welke informatie over het belang van het gewenste gedrag voor de organisatie zal in de feedback opgenomen moeten worden?</t>
  </si>
  <si>
    <t>Hoe zorgen we ervoor dat de feedback op een positieve, niet bedreigende manier wordt gecommuniceerd?</t>
  </si>
  <si>
    <t xml:space="preserve"> Performance System Design</t>
  </si>
  <si>
    <t>How will multiple or competing priorities be clarified?</t>
  </si>
  <si>
    <t>Hoe stimuleert de fysieke omgeving effectief gedrag?</t>
  </si>
  <si>
    <t>Plantilla Universal para la Aplicación de los Procesos Kepner Tregoe</t>
  </si>
  <si>
    <t>Objeto:</t>
  </si>
  <si>
    <t>Versión:</t>
  </si>
  <si>
    <t>Versión fecha:</t>
  </si>
  <si>
    <t>Estatus:</t>
  </si>
  <si>
    <t>Validación:</t>
  </si>
  <si>
    <t>Idioma:</t>
  </si>
  <si>
    <t>Cartografía de Incidentes</t>
  </si>
  <si>
    <t>Análisis de Problemas</t>
  </si>
  <si>
    <t>Sistema de Desempeño: Análisis</t>
  </si>
  <si>
    <t>Sistema de Desempeño: Diseño</t>
  </si>
  <si>
    <r>
      <t>An</t>
    </r>
    <r>
      <rPr>
        <sz val="11"/>
        <color indexed="8"/>
        <rFont val="Calibri"/>
        <family val="2"/>
      </rPr>
      <t>álisis de Decisiones</t>
    </r>
  </si>
  <si>
    <t>Lista de Acciones</t>
  </si>
  <si>
    <t>Evaluación de Situaciones</t>
  </si>
  <si>
    <t>Evaluación</t>
  </si>
  <si>
    <t>Análisis en curso</t>
  </si>
  <si>
    <t>Recomendaciones / medidas en ejecución</t>
  </si>
  <si>
    <t>Evaluación realizada</t>
  </si>
  <si>
    <t>Cerrado</t>
  </si>
  <si>
    <t>Borrador para comentarios</t>
  </si>
  <si>
    <t>Borrador validado por el Gerente de la Planta</t>
  </si>
  <si>
    <t>Versión final validad por el Gerente de Seguridad de la División o el Director de Operaciones</t>
  </si>
  <si>
    <t>Hacer una lista de amenazas y oportunidades</t>
  </si>
  <si>
    <t>¿Qué desviaciones están ocurriendo?</t>
  </si>
  <si>
    <t>¿Qué decisiones debemos hacer?</t>
  </si>
  <si>
    <t>¿Qué planes debemos poner en marcha?</t>
  </si>
  <si>
    <t>¿Qué cambios anticipamos?</t>
  </si>
  <si>
    <t>¿Qué oportunidades existen?</t>
  </si>
  <si>
    <t xml:space="preserve"> ¿Qué nos preocupa acerca de…?</t>
  </si>
  <si>
    <t>Separar y Aclarar</t>
  </si>
  <si>
    <t>¿Qué queremos decir con…?</t>
  </si>
  <si>
    <t>¿Qué es exactamente …?</t>
  </si>
  <si>
    <t>¿Qué evidencia tenemos de que …?</t>
  </si>
  <si>
    <t>¿Qué más nos preocupa acerca de …?</t>
  </si>
  <si>
    <t xml:space="preserve"> ¿Qué diversas desviaciones, decisiones o planes forman</t>
  </si>
  <si>
    <t>parte de esta preocupación?</t>
  </si>
  <si>
    <t xml:space="preserve">  el personal, seguridad, etc.?</t>
  </si>
  <si>
    <t xml:space="preserve"> ¿Cuál es el impacto que actualmente tiene sobre</t>
  </si>
  <si>
    <t>¿Cuál es la fecha límite?</t>
  </si>
  <si>
    <t xml:space="preserve">  de resolver después?</t>
  </si>
  <si>
    <t>¿Cuál será el impacto</t>
  </si>
  <si>
    <t xml:space="preserve">  futuro?</t>
  </si>
  <si>
    <t xml:space="preserve">   con el tiempo?</t>
  </si>
  <si>
    <t>¿Qué preocupación será la más difícil</t>
  </si>
  <si>
    <t>¿Tenemos una desviación?</t>
  </si>
  <si>
    <t>¿Necesitamos conocer la causa para tomar acción eficaz?</t>
  </si>
  <si>
    <t>¿Necesitamos tomar una decisión?</t>
  </si>
  <si>
    <t>¿Tenemos un plan o una acción que proteger (optimizar)?</t>
  </si>
  <si>
    <t xml:space="preserve">    Proceso</t>
  </si>
  <si>
    <t>SA, PA, DA, PPA/POA</t>
  </si>
  <si>
    <t>Planificar el Involucramiento</t>
  </si>
  <si>
    <t>¿Qué necesitamos hacer y cuándo?</t>
  </si>
  <si>
    <t>¿Quién documentará nuestros procesos y</t>
  </si>
  <si>
    <t xml:space="preserve">  sus resultados?</t>
  </si>
  <si>
    <t xml:space="preserve"> Dónde:</t>
  </si>
  <si>
    <t xml:space="preserve"> Cuándo:</t>
  </si>
  <si>
    <t xml:space="preserve"> Cuánto:</t>
  </si>
  <si>
    <t xml:space="preserve"> Comentarios:</t>
  </si>
  <si>
    <t xml:space="preserve"> Leyenda:</t>
  </si>
  <si>
    <t xml:space="preserve"> Causa - Efecto</t>
  </si>
  <si>
    <t xml:space="preserve"> Acción</t>
  </si>
  <si>
    <t xml:space="preserve"> Nueva barrera</t>
  </si>
  <si>
    <t xml:space="preserve"> Evento primario</t>
  </si>
  <si>
    <t xml:space="preserve"> Causa conocida</t>
  </si>
  <si>
    <t xml:space="preserve"> Circunstancia</t>
  </si>
  <si>
    <t xml:space="preserve"> Barrera infringida</t>
  </si>
  <si>
    <t>Dueño del tema</t>
  </si>
  <si>
    <t>Causa conocida después del Análisis del Problema o del Sistema de Desempeño</t>
  </si>
  <si>
    <t>Causa desconocida</t>
  </si>
  <si>
    <t>Posible barrera</t>
  </si>
  <si>
    <t>Acción posible</t>
  </si>
  <si>
    <t>Barrera seleccionada</t>
  </si>
  <si>
    <t>Acción seleccionada</t>
  </si>
  <si>
    <t>Enuncie el problema: Incluya el objeto y la desviación</t>
  </si>
  <si>
    <r>
      <t>QU</t>
    </r>
    <r>
      <rPr>
        <sz val="11"/>
        <color indexed="8"/>
        <rFont val="Calibri"/>
        <family val="2"/>
      </rPr>
      <t>É</t>
    </r>
  </si>
  <si>
    <t>¿Qué objeto?</t>
  </si>
  <si>
    <t>¿Qué defecto?</t>
  </si>
  <si>
    <t>¿Dónde</t>
  </si>
  <si>
    <t xml:space="preserve"> geográficamente?</t>
  </si>
  <si>
    <t>¿Dónde en</t>
  </si>
  <si>
    <r>
      <t>CU</t>
    </r>
    <r>
      <rPr>
        <sz val="11"/>
        <color indexed="8"/>
        <rFont val="Calibri"/>
        <family val="2"/>
      </rPr>
      <t>Á</t>
    </r>
    <r>
      <rPr>
        <sz val="11"/>
        <color theme="1"/>
        <rFont val="Calibri"/>
        <family val="2"/>
        <scheme val="minor"/>
      </rPr>
      <t>NDO</t>
    </r>
  </si>
  <si>
    <t>¿Cuándo desde</t>
  </si>
  <si>
    <t>¿Cuándo en la</t>
  </si>
  <si>
    <r>
      <t>CU</t>
    </r>
    <r>
      <rPr>
        <sz val="11"/>
        <color indexed="8"/>
        <rFont val="Calibri"/>
        <family val="2"/>
      </rPr>
      <t>Á</t>
    </r>
    <r>
      <rPr>
        <sz val="11"/>
        <color theme="1"/>
        <rFont val="Calibri"/>
        <family val="2"/>
        <scheme val="minor"/>
      </rPr>
      <t>NTO</t>
    </r>
  </si>
  <si>
    <r>
      <t>D</t>
    </r>
    <r>
      <rPr>
        <sz val="11"/>
        <color indexed="8"/>
        <rFont val="Calibri"/>
        <family val="2"/>
      </rPr>
      <t>Ó</t>
    </r>
    <r>
      <rPr>
        <sz val="11"/>
        <color theme="1"/>
        <rFont val="Calibri"/>
        <family val="2"/>
        <scheme val="minor"/>
      </rPr>
      <t>NDE</t>
    </r>
  </si>
  <si>
    <t>¿Cuántos objetos?</t>
  </si>
  <si>
    <t>¿De qué tamaño?</t>
  </si>
  <si>
    <t>¿Cuántas</t>
  </si>
  <si>
    <t>¿Tendencia?</t>
  </si>
  <si>
    <t>Use particularidades/diferencias y cambios, o …</t>
  </si>
  <si>
    <t>¿Qué es diferente, especial, particular o único acerca del "ES" comparado con su "NO ES"?</t>
  </si>
  <si>
    <t>Diferencias</t>
  </si>
  <si>
    <t>¿Qué ha cambiado en, sobre, acerca, o alrededor de cada distincion? ¿Cuándo ocurrió el cambio?</t>
  </si>
  <si>
    <t>Fecha</t>
  </si>
  <si>
    <t>¿Cómo podría cada… "Cambio", "Cambio más una diferencia", "Cambio más otro cambio", "Diferencia" … causar esta deviación?</t>
  </si>
  <si>
    <t>Si ____ es la causa real de ____, ¿cómo explica tanto el ES como el NO ES?</t>
  </si>
  <si>
    <t>Listar supuestos</t>
  </si>
  <si>
    <t>¿Cuál de las causas explica mejor el ES y el NO ES?</t>
  </si>
  <si>
    <t>Utilice: Verifique sus supuestos, Observe, Experimente, Pruebe una solucion y monitoree</t>
  </si>
  <si>
    <t>Pensar más allá de la solución</t>
  </si>
  <si>
    <t>Extender la Causa</t>
  </si>
  <si>
    <t>¿Qué otro daño podría esta causa haber creado?</t>
  </si>
  <si>
    <t>¿Dónde más podría esta causa habernos creado problemas?</t>
  </si>
  <si>
    <t>¿Qué fue lo que provocó la causa?</t>
  </si>
  <si>
    <t>Pensar mas allá de la solucion</t>
  </si>
  <si>
    <t>¿Qué problemas podría crear esta solución más adelante?</t>
  </si>
  <si>
    <t>Sí explica.</t>
  </si>
  <si>
    <t>Análisis del Sistema de Desempeño</t>
  </si>
  <si>
    <t>Diseño del Sistema de Desempeño</t>
  </si>
  <si>
    <t>Lista de Control del Sistema de Desempeño (continuación)</t>
  </si>
  <si>
    <t>Preguntas de identificación</t>
  </si>
  <si>
    <t xml:space="preserve"> ¿Quién está a cargo del desempeño? (individuo o grupo)</t>
  </si>
  <si>
    <t xml:space="preserve"> ¿Cuál es la Respuesta Deseada?</t>
  </si>
  <si>
    <t xml:space="preserve">  ¿Cuál es la Respuesta Observada?</t>
  </si>
  <si>
    <t>Preguntas de Análisis</t>
  </si>
  <si>
    <t>Comentarios sobre el Sistema de Desempeño</t>
  </si>
  <si>
    <t>Situación</t>
  </si>
  <si>
    <t xml:space="preserve">  ¿Se han establecido expectativcas de desempeño para la Respuesta Deseada, incluyendo medidas?</t>
  </si>
  <si>
    <t xml:space="preserve">  ¿Se han aclarado las expectativas con la persona que desempeña?</t>
  </si>
  <si>
    <t xml:space="preserve">  ¿La persona que desempeña está de acuerdo que esas expectativas son realistas?</t>
  </si>
  <si>
    <t xml:space="preserve">  ¿La persona que desempeña puede reconocer fácilmente la señal para comenzar a actuar?</t>
  </si>
  <si>
    <t xml:space="preserve">  ¿Recibe la persona que desempeña información apropiada, correcta y oportuna?</t>
  </si>
  <si>
    <t xml:space="preserve"> ¿Son los procedimientos y el flujo de trabajo eficaces?</t>
  </si>
  <si>
    <t xml:space="preserve">  ¿Se han aclarado las prioridades conflictivas o múltiples?</t>
  </si>
  <si>
    <t xml:space="preserve">  ¿Los recursos necesarios están disponibles: tiempo, personal, dinero, información, herramientas o equipo de soporte?</t>
  </si>
  <si>
    <t xml:space="preserve">  ¿El entorno físico apoya un desempeño eficaz?</t>
  </si>
  <si>
    <t>Persona que desempeña</t>
  </si>
  <si>
    <t xml:space="preserve">  ¿Sabe la persona por qué ese desempeño es necesario?</t>
  </si>
  <si>
    <t xml:space="preserve">  ¿Tiene la persona las habilidades y conocimientos necesarios para desempeñar correctamente la tarea?</t>
  </si>
  <si>
    <t xml:space="preserve">   ¿Es esta persona capaz de realizar este trabajo?</t>
  </si>
  <si>
    <t>Consecuencias</t>
  </si>
  <si>
    <t xml:space="preserve">  ¿Son las Consecuencia lo suficientemente inmediatas para fomentar la Respuesta Deseada?</t>
  </si>
  <si>
    <t xml:space="preserve"> ¿Se proporcionan Consecuencias apropiadas de manera consistente?</t>
  </si>
  <si>
    <t xml:space="preserve"> ¿Son las Consecuencias significativas para la persona que desempeña la tarea?</t>
  </si>
  <si>
    <t>En términos del balance final ¿apoyan las Consecuencias el comportamiento deseado? Usar la "Balanza de Consecuencias" más adelante para profundizar el análisis, si se requiere.</t>
  </si>
  <si>
    <t>¿Qué recursos debemos usar, salvaguardar?</t>
  </si>
  <si>
    <t>¿Qué restricciones tenemos?</t>
  </si>
  <si>
    <t>¿qué importancia relativa tiene</t>
  </si>
  <si>
    <t>¿Qué opciones tenemos?</t>
  </si>
  <si>
    <t>¿Qué tan probable es que ocurra esta amenaza? (probabilidad)</t>
  </si>
  <si>
    <t>¿Se comunica el Feedback de manera positiva y no-amenazante?</t>
  </si>
  <si>
    <t>¿Incluye el Feedback información sobre el valor que este desempeño aporta a la organización?</t>
  </si>
  <si>
    <t>¿Es suficientemente específico el Feedback que se le da a la persona para ejercer una influencia en su comportamiento?</t>
  </si>
  <si>
    <t>¿Recibe la persona Feedback con suficiente frecuencia para mantener o mejorar su desempeño?</t>
  </si>
  <si>
    <t>¿Recibe la persona que desempeña Feedback oportuno?</t>
  </si>
  <si>
    <t>¿Incluye el Feedback información sobre el progreso en el tiempo?</t>
  </si>
  <si>
    <t>¿Se le da a la persona que desempeña información (Feedback) relevante sobre cómo se mide su comportamiento?</t>
  </si>
  <si>
    <t>¿Se usa el Feedback para motivar el comportamiento deseado?</t>
  </si>
  <si>
    <t xml:space="preserve"> ¿Recibe la persona que desempeña información (Feedback) sobre su desempeño?</t>
  </si>
  <si>
    <t>Feedback (Retroinformación)</t>
  </si>
  <si>
    <t>Balanza de Consecuencias</t>
  </si>
  <si>
    <t>Respuesta Deseada</t>
  </si>
  <si>
    <t>Respuesta Indeseada</t>
  </si>
  <si>
    <t>Consecuencias para la persona que desempeña la tarea</t>
  </si>
  <si>
    <t>Inmediatas</t>
  </si>
  <si>
    <t>Mediatas</t>
  </si>
  <si>
    <t>Consecuencias para la Organización</t>
  </si>
  <si>
    <t>Análisis del Sistema de Desempeño (1)</t>
  </si>
  <si>
    <t>Análisis del Sistema de Desempeño (2)</t>
  </si>
  <si>
    <t>Preguntas de Identificación</t>
  </si>
  <si>
    <t>¿Cuál es el tema principal de esta situación de desempeño?</t>
  </si>
  <si>
    <t>¿Cuál es la respuesta deseada?</t>
  </si>
  <si>
    <t>¿Quién va a desempeñar la tarea (individuo o grupo)?</t>
  </si>
  <si>
    <t>Preguntas de Diseño</t>
  </si>
  <si>
    <t>Comentarios al Sistema de Desempeño</t>
  </si>
  <si>
    <t>¿Cuáles son las expectativas de desempeño para la respuesta deseada, incluyendo medidas?</t>
  </si>
  <si>
    <t>¿Cómo serán aclaradas las expectativas de desempeño con la persona que realizará el trabajo?</t>
  </si>
  <si>
    <t>¿Cómo estaremos seguros de que la Persona está de acuerdo que estas expectativas son realistas?</t>
  </si>
  <si>
    <t>¿Cómo estaremos seguros de que la Persona que va a desempeñar el trabajo reconocerá la señal para comenzar a actuar?</t>
  </si>
  <si>
    <t>¿Cómo estaremos seguros de que la información y los recursos que la Persona recibe son apropiados, correctos y oportunos?</t>
  </si>
  <si>
    <t>¿Cómo estaremos seguros de que los procedimientos y flujos de trabajo son eficaces?</t>
  </si>
  <si>
    <t>¿Cómo serán aclaradas las prioridades múltiples o en conflicto?</t>
  </si>
  <si>
    <t>¿Cómo estaremos seguros de que los recursos necesarios (tiempo, personal, dinero, información herramientas o equipo) estarán a su disposición?</t>
  </si>
  <si>
    <t>¿Cómo estaremos seguros de que el entorno físico apoyará el desempeño deseado?</t>
  </si>
  <si>
    <t>Persona que va a desempeñar la tarea</t>
  </si>
  <si>
    <t>¿Cómo estaremos seguros de que la Persona tiene la capacidad y los conocimientos para desempeñar la tarea?</t>
  </si>
  <si>
    <t>¿Cómo sabrá la Persona por qué ese desempeño es necesario?</t>
  </si>
  <si>
    <t>¿Será esta la persona apta para realizar el trabajo?</t>
  </si>
  <si>
    <t>¿Cómo proporcionaremos Consecuencias lo suficientemente inmediatas para motivar la Respuesta Deseada?</t>
  </si>
  <si>
    <t>¿Cómo estaremos seguros de que las Consecuencias son proporcionadas de manera consistente?</t>
  </si>
  <si>
    <t>¿Cómo estaremos seguros de que las Consecuencias son significativas para la Persona?</t>
  </si>
  <si>
    <t>¿Cómo estaremos seguros de que, en el balance final, las Consecuencias favorecerán el desempeño deseado?</t>
  </si>
  <si>
    <t>¿Cómo recibirá la Persona información sobre su desempeño?</t>
  </si>
  <si>
    <t>¿Cómo se usará el Feedback para promover el desempeño deseado?</t>
  </si>
  <si>
    <t>¿Cómo se le comunicará a la Persona la información sobre las medidas de su desemepeño?</t>
  </si>
  <si>
    <t>¿Qué información incluirá el Feedback respecto al avance en el tiempo?</t>
  </si>
  <si>
    <t>¿Cómo recibirá la Persona Feedback oportuno?</t>
  </si>
  <si>
    <t>¿Cómo recibirá la Persona Feedback frecuente, a fin de mantener o mejorar su desempeño?</t>
  </si>
  <si>
    <t>¿Cómo sabremos que el Feedback es lo suficientemente específico para influenciar el desempeño?</t>
  </si>
  <si>
    <t>¿Cómo incluirá el Feedback información sobre el valor que este desempeño aporta a la organización?</t>
  </si>
  <si>
    <t>¿Cómo estaremos seguros de que el Feedback se comunica de manera positiva y no amenazante?</t>
  </si>
  <si>
    <t>Balance de Consecuencias</t>
  </si>
  <si>
    <t>Análisis de Decisiones</t>
  </si>
  <si>
    <t xml:space="preserve"> Aclarar el Propósito</t>
  </si>
  <si>
    <t xml:space="preserve">Enuncie la decisión  </t>
  </si>
  <si>
    <t>Incluya una palabra de "selección", un resultado y 1 ó 2 modificadores.</t>
  </si>
  <si>
    <t>¿Qué objetivos necesitan ser más específicos?</t>
  </si>
  <si>
    <t>¿Qué resultados a corto y largo plazo queremos lograr?</t>
  </si>
  <si>
    <t>Medible y Realista,</t>
  </si>
  <si>
    <t>Si el objetivo es Mandatorio,</t>
  </si>
  <si>
    <t xml:space="preserve"> Evalúe las alternativas</t>
  </si>
  <si>
    <t>Evalúe las alternativas</t>
  </si>
  <si>
    <t>¿Como satisface esta alternativa el objetivo mencionado?</t>
  </si>
  <si>
    <t xml:space="preserve">                     WANT - Evalúe el valor de cada alternativa tiene cuando se le compara con cada WANT</t>
  </si>
  <si>
    <t>Agregue la información para cada alternativa</t>
  </si>
  <si>
    <t>Puntos</t>
  </si>
  <si>
    <t>Evaluúe los Riesgos</t>
  </si>
  <si>
    <t>¿Qué implicaciones hay al estar cerca de un límite MUST (imperativo)?</t>
  </si>
  <si>
    <r>
      <t xml:space="preserve">¿Dónde podríamos encontrar información inválida acerca de esta alternativa? </t>
    </r>
    <r>
      <rPr>
        <sz val="11"/>
        <color indexed="8"/>
        <rFont val="Calibri"/>
        <family val="2"/>
      </rPr>
      <t>¿</t>
    </r>
    <r>
      <rPr>
        <sz val="11"/>
        <color theme="1"/>
        <rFont val="Calibri"/>
        <family val="2"/>
        <scheme val="minor"/>
      </rPr>
      <t>Cuáles son las implicaciones?</t>
    </r>
  </si>
  <si>
    <t>¿Qué podria ocurrir, a corto o largo plazo, si escogemos esta alternativa?</t>
  </si>
  <si>
    <t>Evalúe la amenaza</t>
  </si>
  <si>
    <t>¿Cuál sería el impacto negativo de esta consecuencia si la escogiésemos?</t>
  </si>
  <si>
    <t>Evalúe las consecuencias adversas con A/M/B</t>
  </si>
  <si>
    <t>entonces</t>
  </si>
  <si>
    <t>Examine los risgos y los beneficios. Anote su mejor opción.</t>
  </si>
  <si>
    <r>
      <t>Enunciar la acci</t>
    </r>
    <r>
      <rPr>
        <sz val="11"/>
        <color indexed="8"/>
        <rFont val="Calibri"/>
        <family val="2"/>
      </rPr>
      <t>ón</t>
    </r>
  </si>
  <si>
    <t>Incluya una palabra de acción, un resultado y un lapso de tiempo</t>
  </si>
  <si>
    <t>¿Qué podría salir mal si seguimos adelante con este plan?</t>
  </si>
  <si>
    <t>¿Qué problema(s) podría esta acción causar?</t>
  </si>
  <si>
    <t>¿ Cuál sería el impacto?</t>
  </si>
  <si>
    <t>Identificar las Causas Posibles</t>
  </si>
  <si>
    <t>¿Cuál podría ser la causa de este problema potencial?</t>
  </si>
  <si>
    <t>¿Qué otra causa …?</t>
  </si>
  <si>
    <t>Causas Posibles</t>
  </si>
  <si>
    <t>¿Qué tan probable es esta causa?</t>
  </si>
  <si>
    <t>¿Qué podemos hacer para impedir que esta causa</t>
  </si>
  <si>
    <t xml:space="preserve">  posible ocurra?</t>
  </si>
  <si>
    <t>¿Cómo podemos reducir la probabilidad de que esta</t>
  </si>
  <si>
    <t xml:space="preserve">  causa posible ocurra?</t>
  </si>
  <si>
    <t>¿Cómo podemos impedir que esta causa cree el</t>
  </si>
  <si>
    <t xml:space="preserve">  problema potencial?</t>
  </si>
  <si>
    <t>Planificar Acciones Contingentes y Establecer los Disparadores</t>
  </si>
  <si>
    <t>¿Qué haremos si este problema potencial ocurre?</t>
  </si>
  <si>
    <t>¿Cómo podríamos minimizar los efectos si este problema potencial ocurre?</t>
  </si>
  <si>
    <t xml:space="preserve">¿Cómo sabremos que el problema potencial </t>
  </si>
  <si>
    <t xml:space="preserve">  ha ocurrido?</t>
  </si>
  <si>
    <t>¿Qué dispositivo disparaá cada acción contingente?</t>
  </si>
  <si>
    <t xml:space="preserve"> Análisis de Oportunidades Potenciales</t>
  </si>
  <si>
    <t>Identifique Oportunidades Potenciales</t>
  </si>
  <si>
    <t>Enuncie la Acción</t>
  </si>
  <si>
    <t>Hacer una lista de oportunidades potenciales</t>
  </si>
  <si>
    <t>Si hacemos esto, ¿qué podría salir mejor de lo esperado?</t>
  </si>
  <si>
    <t>¿Qué beneficios podría traernos esta acción?</t>
  </si>
  <si>
    <t>¿Cuál sería el valor?</t>
  </si>
  <si>
    <t>¿Qué tan probable es esta oportunidad?</t>
  </si>
  <si>
    <t>Oportunidades Potenciales</t>
  </si>
  <si>
    <t xml:space="preserve"> Probabilidad</t>
  </si>
  <si>
    <t xml:space="preserve"> Beneficio</t>
  </si>
  <si>
    <t xml:space="preserve"> Identificar Causas Posibles</t>
  </si>
  <si>
    <t>Considerar las causas de la oportunidad potencial</t>
  </si>
  <si>
    <t>¿Cuáles serían las causas de esta oportunidad potencial?</t>
  </si>
  <si>
    <t>¿Qué más podría causar esa oportunidad...?</t>
  </si>
  <si>
    <t xml:space="preserve"> Tomar Acción Promotora</t>
  </si>
  <si>
    <t>Tomar acciones para fomentar las causas posibles</t>
  </si>
  <si>
    <t xml:space="preserve">¿Qué podemos hacer para asegurarnos de que esta </t>
  </si>
  <si>
    <t>causa posible ocurra?</t>
  </si>
  <si>
    <t>¿Qué podemos hacer para aumentar la probabilidad de que esta causa</t>
  </si>
  <si>
    <t xml:space="preserve">  probable ocurra?</t>
  </si>
  <si>
    <t>¿Cómo podemos estar seguros de que esta causa creará la</t>
  </si>
  <si>
    <t xml:space="preserve">  oportunidad potencial?</t>
  </si>
  <si>
    <t>Acciones Promotoras</t>
  </si>
  <si>
    <t>Planificar las Acciones Capitalizadoras y Establecer los Disparadores</t>
  </si>
  <si>
    <t>Preparar las Acciones para maximizar los efectos probables</t>
  </si>
  <si>
    <t>¿Qué haremos si esta oportunidad potencial ocurre?</t>
  </si>
  <si>
    <t>¿Qué acciones maximizarán los efectos de la oportunidad potencial</t>
  </si>
  <si>
    <t xml:space="preserve"> si esta llega a ocurrir?</t>
  </si>
  <si>
    <t>Acciones de Capitalización</t>
  </si>
  <si>
    <t>Fijar Disparadores para las Acciones Capitalizadoras</t>
  </si>
  <si>
    <t>¿Cómo sabremos que la oportunidad potencial ha ocurrido?</t>
  </si>
  <si>
    <t>¿Qué gatillo disparará cada acción capitalizadora?</t>
  </si>
  <si>
    <t>Puntos de Acción</t>
  </si>
  <si>
    <t>Recabar y monitorear los puntos de acción</t>
  </si>
  <si>
    <t>Iniciado</t>
  </si>
  <si>
    <t>Manejado por</t>
  </si>
  <si>
    <t>Manejar antes del</t>
  </si>
  <si>
    <t xml:space="preserve"> ¿Qué preocupación es la  </t>
  </si>
  <si>
    <t xml:space="preserve"> más grave?</t>
  </si>
  <si>
    <t xml:space="preserve">¿Qué preocupación está </t>
  </si>
  <si>
    <t xml:space="preserve">   empeorando más</t>
  </si>
  <si>
    <t xml:space="preserve">¿Cuándo necesitamos </t>
  </si>
  <si>
    <t xml:space="preserve">  empezar?</t>
  </si>
  <si>
    <t>llámelo MUST M, imperativo</t>
  </si>
  <si>
    <t>u obligatorio.</t>
  </si>
  <si>
    <t xml:space="preserve">¿Qué tan probable es este </t>
  </si>
  <si>
    <t xml:space="preserve"> problema?</t>
  </si>
  <si>
    <t>Danish</t>
  </si>
  <si>
    <t>Emne:</t>
  </si>
  <si>
    <t>Forfatter:</t>
  </si>
  <si>
    <t>HVAD?</t>
  </si>
  <si>
    <t>HVOR?</t>
  </si>
  <si>
    <r>
      <t>HVORN</t>
    </r>
    <r>
      <rPr>
        <sz val="11"/>
        <color theme="1"/>
        <rFont val="Calibri"/>
        <family val="2"/>
      </rPr>
      <t>Å</t>
    </r>
    <r>
      <rPr>
        <sz val="11"/>
        <color theme="1"/>
        <rFont val="Calibri"/>
        <family val="2"/>
        <scheme val="minor"/>
      </rPr>
      <t>R?</t>
    </r>
  </si>
  <si>
    <t>OMFANG?</t>
  </si>
  <si>
    <t>ER</t>
  </si>
  <si>
    <t>ER IKKE</t>
  </si>
  <si>
    <t>Hvad er defekten?</t>
  </si>
  <si>
    <t>… Brug viden og  erfaring</t>
  </si>
  <si>
    <t>Find den mest sandsynlige årsag</t>
  </si>
  <si>
    <t>Hvilken af disse mulige årsager lyder mest rigtig?</t>
  </si>
  <si>
    <t>Verificer virkelige årsag</t>
  </si>
  <si>
    <t xml:space="preserve"> Problembeskrivelse </t>
  </si>
  <si>
    <t>Problemdefinition (objekt &amp; defekt)</t>
  </si>
  <si>
    <t>Specificér Problemet</t>
  </si>
  <si>
    <t xml:space="preserve"> Geografisk?</t>
  </si>
  <si>
    <t>Hvor</t>
  </si>
  <si>
    <t>Hvor på</t>
  </si>
  <si>
    <t xml:space="preserve"> objektet?</t>
  </si>
  <si>
    <t>Hvornår konstateres</t>
  </si>
  <si>
    <t>Hvornår siden da?</t>
  </si>
  <si>
    <t>gang?</t>
  </si>
  <si>
    <t>Hvornår i objektets</t>
  </si>
  <si>
    <t>livscycklys?</t>
  </si>
  <si>
    <t>Hvad er omfanget</t>
  </si>
  <si>
    <t>af én defekt?</t>
  </si>
  <si>
    <t>Hvor mange defekter</t>
  </si>
  <si>
    <t>pr. objekt?</t>
  </si>
  <si>
    <t>Hvad er tendensen?</t>
  </si>
  <si>
    <t>Hvad er objektet(er)?</t>
  </si>
  <si>
    <t>har defekten?</t>
  </si>
  <si>
    <t>Hvor mange objekter</t>
  </si>
  <si>
    <t>Identificér mulige årsager</t>
  </si>
  <si>
    <t>Anvend særpræg og ændringer, eller…</t>
  </si>
  <si>
    <t>Hvad er forskelligt, usædvanligt, undeligt, specielt, når ER sammenlignes med ER IKKE?</t>
  </si>
  <si>
    <t>Særpræg</t>
  </si>
  <si>
    <t>Hvad er ændret vedrørende hver særpræg (dato, tid)?</t>
  </si>
  <si>
    <t>Ændringer</t>
  </si>
  <si>
    <t>Dato</t>
  </si>
  <si>
    <t>Hvordan kunne hver "ændring", "ændring plus særpræg","ændring plus ændring","særpræg",…være årsag til defekten?</t>
  </si>
  <si>
    <t>Mulige årsager</t>
  </si>
  <si>
    <t>Test af mulige årsager</t>
  </si>
  <si>
    <t>Hvis ______  er den rigtige årsag til ______, hvordan forklarer det både ER og ER IKKE?</t>
  </si>
  <si>
    <t>Vurdér mulige årsager</t>
  </si>
  <si>
    <t>Antagelser</t>
  </si>
  <si>
    <t>Situationsvurdering</t>
  </si>
  <si>
    <t>Kortlægning af hændelser</t>
  </si>
  <si>
    <t>Beslutningsanalyse</t>
  </si>
  <si>
    <t>Potential problemanalyse</t>
  </si>
  <si>
    <t xml:space="preserve">Potential </t>
  </si>
  <si>
    <t>ToDo-list</t>
  </si>
  <si>
    <t>Evaluering</t>
  </si>
  <si>
    <t>Analysefase</t>
  </si>
  <si>
    <t>Anbefalinger</t>
  </si>
  <si>
    <t>Evaluering udført</t>
  </si>
  <si>
    <t>Lukket</t>
  </si>
  <si>
    <t>Kommentar</t>
  </si>
  <si>
    <t>Kommentar godkendt af ansvarlig leder</t>
  </si>
  <si>
    <t>Forbyggelse</t>
  </si>
  <si>
    <t>Uddyb årsagen</t>
  </si>
  <si>
    <t>Uddyb løsningen</t>
  </si>
  <si>
    <t>Hvilke andre skader kan denne årsag have forvoldt?</t>
  </si>
  <si>
    <t>Hvilke andre steder kan denne årsag skabe problemer?</t>
  </si>
  <si>
    <t>Hvad er årsagen til årsagen?</t>
  </si>
  <si>
    <t>Hvilke problemer kan denne løsning forårsage?</t>
  </si>
  <si>
    <t>Det forklarer</t>
  </si>
  <si>
    <t>Det forklarer ikke, fordi…</t>
  </si>
  <si>
    <t>Det forklarer kun, hvis…</t>
  </si>
  <si>
    <t>Verificér antagelser, observér, eksperimentér, eller forsøg løsning og observér effekten</t>
  </si>
  <si>
    <t>User</t>
  </si>
  <si>
    <t>CI Priority</t>
  </si>
  <si>
    <t>FI Priority</t>
  </si>
  <si>
    <t>H+</t>
  </si>
  <si>
    <t>H</t>
  </si>
  <si>
    <t>H-</t>
  </si>
  <si>
    <t>M+</t>
  </si>
  <si>
    <t xml:space="preserve">M </t>
  </si>
  <si>
    <t>M-</t>
  </si>
  <si>
    <t>L+</t>
  </si>
  <si>
    <t>L</t>
  </si>
  <si>
    <t>L-</t>
  </si>
  <si>
    <t>SA</t>
  </si>
  <si>
    <t>DA</t>
  </si>
  <si>
    <t>PA</t>
  </si>
  <si>
    <t>PPA</t>
  </si>
  <si>
    <t>POA</t>
  </si>
  <si>
    <t>JUST DO IT</t>
  </si>
  <si>
    <t>Alternativo n</t>
  </si>
  <si>
    <t>Alternative n</t>
  </si>
  <si>
    <t>Who</t>
  </si>
  <si>
    <t>¿Cuándo?</t>
  </si>
  <si>
    <r>
      <t xml:space="preserve"> </t>
    </r>
    <r>
      <rPr>
        <sz val="11"/>
        <color indexed="8"/>
        <rFont val="Calibri"/>
        <family val="2"/>
      </rPr>
      <t xml:space="preserve">¿Quién? </t>
    </r>
  </si>
  <si>
    <t>What are the primary areas of concern?</t>
  </si>
  <si>
    <t>What boundaries will help focus our attention and resources?</t>
  </si>
  <si>
    <t>What threats exist?</t>
  </si>
  <si>
    <t>Do we simply need to get something done?</t>
  </si>
  <si>
    <t>Set Priority</t>
  </si>
  <si>
    <t>What steps or actions are required to resolve this concern?</t>
  </si>
  <si>
    <t>Who needs to do what and by when?</t>
  </si>
  <si>
    <t>State the Problem</t>
  </si>
  <si>
    <t>What deviation does it have?</t>
  </si>
  <si>
    <t>When we take this action, what could go wrong?</t>
  </si>
  <si>
    <t>How will we know the potential problem has occurred?</t>
  </si>
  <si>
    <t>What will cause the contingent action to start?</t>
  </si>
  <si>
    <t>What will cause the capitalizing action to start?</t>
  </si>
  <si>
    <t>What is the fundamental purpose of this choice?</t>
  </si>
  <si>
    <t>What specific choice or recommendation needs to be made?</t>
  </si>
  <si>
    <t>What short- and long-term benefits or results do you want?</t>
  </si>
  <si>
    <t xml:space="preserve">What resources should you use or save? </t>
  </si>
  <si>
    <t>What restrictions influence this choice?</t>
  </si>
  <si>
    <t>What minimums or maximums must you meet?</t>
  </si>
  <si>
    <t>What is the relative importance of each WANT?</t>
  </si>
  <si>
    <t>Evaluate Alternatives</t>
  </si>
  <si>
    <t>What different alternatives are available?</t>
  </si>
  <si>
    <t>Does this alternative meet each MUST objective?</t>
  </si>
  <si>
    <t>Which alternative best satisfies each WANT objective?</t>
  </si>
  <si>
    <t>How well does each alternative perform against each WANT objective?</t>
  </si>
  <si>
    <t>What risks are associated with this alternative?</t>
  </si>
  <si>
    <t>What are the implications of being close to a MUST limit or threshold?</t>
  </si>
  <si>
    <t>Are we willing to accept the risk(s) to gain the benefit of this choice?</t>
  </si>
  <si>
    <t>Y, N, A</t>
  </si>
  <si>
    <t>Possible Cause</t>
  </si>
  <si>
    <t>Increasing</t>
  </si>
  <si>
    <t>Decreasing</t>
  </si>
  <si>
    <t>Stable</t>
  </si>
  <si>
    <t>Periodic</t>
  </si>
  <si>
    <t>Sporadic</t>
  </si>
  <si>
    <t>Identify the Theme</t>
  </si>
  <si>
    <t xml:space="preserve">What is the theme for this Situation Appraisal? </t>
  </si>
  <si>
    <t>What else?</t>
  </si>
  <si>
    <t>What exactly is….?</t>
  </si>
  <si>
    <t>Separate</t>
  </si>
  <si>
    <t>Clarify</t>
  </si>
  <si>
    <t xml:space="preserve">     What's the evidence?</t>
  </si>
  <si>
    <t>Is there more than one issue in this concern?</t>
  </si>
  <si>
    <t xml:space="preserve">Can this concern be resolved by a single analysis or action?  </t>
  </si>
  <si>
    <t>Separated and Clarified Concerns</t>
  </si>
  <si>
    <t>Action Statements</t>
  </si>
  <si>
    <t>Create Action Statements</t>
  </si>
  <si>
    <t xml:space="preserve">Does each separated and clarified concern </t>
  </si>
  <si>
    <t xml:space="preserve">     indicate the action needed to resolve it?</t>
  </si>
  <si>
    <t xml:space="preserve">Is the action about a deviation, a choice, </t>
  </si>
  <si>
    <t xml:space="preserve">     a threat, or an opportunity?</t>
  </si>
  <si>
    <t>Use Knowledge and Experience…OR</t>
  </si>
  <si>
    <t xml:space="preserve">   of this not being resolved?</t>
  </si>
  <si>
    <t xml:space="preserve">  (in the future) if this is not resolved?</t>
  </si>
  <si>
    <t xml:space="preserve">    current impact? Rate relatively H/M/L.</t>
  </si>
  <si>
    <t xml:space="preserve">    future impact?  Rate relatively H/M/L.</t>
  </si>
  <si>
    <t>Which concern(s) will be hardest to</t>
  </si>
  <si>
    <t xml:space="preserve">    resolve later? Rate relatively H/M/L.</t>
  </si>
  <si>
    <t xml:space="preserve">     be difficult, expensive, etc. to resolve?</t>
  </si>
  <si>
    <t xml:space="preserve">Which concern(s) are having the greatest </t>
  </si>
  <si>
    <t>Which concern(s) will have the greatest</t>
  </si>
  <si>
    <r>
      <t xml:space="preserve">What is the </t>
    </r>
    <r>
      <rPr>
        <i/>
        <sz val="11"/>
        <color theme="1"/>
        <rFont val="Calibri"/>
        <family val="2"/>
        <scheme val="minor"/>
      </rPr>
      <t>actual</t>
    </r>
    <r>
      <rPr>
        <sz val="11"/>
        <color theme="1"/>
        <rFont val="Calibri"/>
        <family val="2"/>
        <scheme val="minor"/>
      </rPr>
      <t xml:space="preserve"> impact (up to now)</t>
    </r>
  </si>
  <si>
    <r>
      <t xml:space="preserve">What will be the </t>
    </r>
    <r>
      <rPr>
        <i/>
        <sz val="11"/>
        <color theme="1"/>
        <rFont val="Calibri"/>
        <family val="2"/>
        <scheme val="minor"/>
      </rPr>
      <t>anticipated</t>
    </r>
    <r>
      <rPr>
        <sz val="11"/>
        <color theme="1"/>
        <rFont val="Calibri"/>
        <family val="2"/>
        <scheme val="minor"/>
      </rPr>
      <t xml:space="preserve"> impact</t>
    </r>
  </si>
  <si>
    <r>
      <t xml:space="preserve">What is the </t>
    </r>
    <r>
      <rPr>
        <i/>
        <sz val="11"/>
        <color theme="1"/>
        <rFont val="Calibri"/>
        <family val="2"/>
        <scheme val="minor"/>
      </rPr>
      <t>deadline</t>
    </r>
    <r>
      <rPr>
        <sz val="11"/>
        <color theme="1"/>
        <rFont val="Calibri"/>
        <family val="2"/>
        <scheme val="minor"/>
      </rPr>
      <t xml:space="preserve"> after which this will</t>
    </r>
  </si>
  <si>
    <t xml:space="preserve">Assess  </t>
  </si>
  <si>
    <t>combinations</t>
  </si>
  <si>
    <t>Overall Priority</t>
  </si>
  <si>
    <t xml:space="preserve">      Which concerns should we work on first?   What is the priority order of the remaining concerns?  Mark highest overall priority (*)</t>
  </si>
  <si>
    <t xml:space="preserve">Process Needed  </t>
  </si>
  <si>
    <t>Is the action about a choice, a deviation, a threat,</t>
  </si>
  <si>
    <t xml:space="preserve">     an opportunity or something that just needs to be done?</t>
  </si>
  <si>
    <t>What analytic process (and how much) is needed?</t>
  </si>
  <si>
    <t>What follow-on actions are needed?  What else?</t>
  </si>
  <si>
    <t>Next Steps (What)</t>
  </si>
  <si>
    <t xml:space="preserve">By When  </t>
  </si>
  <si>
    <t>Who needs to be involved for:</t>
  </si>
  <si>
    <t>BLUE` C90 M61 Y10 B0</t>
  </si>
  <si>
    <t>RED` C3 M95 Y88 B0</t>
  </si>
  <si>
    <t>GREEN`  C75 M5 Y100 B0</t>
  </si>
  <si>
    <t>ORANGE` C10 M50 Y100 B0</t>
  </si>
  <si>
    <t>YELLOW` C10 M0 Y80 B0</t>
  </si>
  <si>
    <t>R0 G22 B57</t>
  </si>
  <si>
    <t>R231 G50 B51</t>
  </si>
  <si>
    <t>R65 G173 B73</t>
  </si>
  <si>
    <t>R226 G141 B38</t>
  </si>
  <si>
    <t>R236 G233 B86</t>
  </si>
  <si>
    <t>R39 G94 B161</t>
  </si>
  <si>
    <t>R213 G25 B25</t>
  </si>
  <si>
    <t>R56 G148 B65</t>
  </si>
  <si>
    <t>R242 G226 B18</t>
  </si>
  <si>
    <t>Separate and Clarify Concerns</t>
  </si>
  <si>
    <t>Current Impact</t>
  </si>
  <si>
    <t>Determine Resolution Approach</t>
  </si>
  <si>
    <t>Determine Help Needed</t>
  </si>
  <si>
    <t xml:space="preserve"> Specify the Problem</t>
  </si>
  <si>
    <t>Test Possible Causes</t>
  </si>
  <si>
    <t>Determine the Most Probable Cause</t>
  </si>
  <si>
    <t>State the Problem (one object, one deviation)</t>
  </si>
  <si>
    <t>What pairs in the Problem Specification are surprising? What causes do they suggest?</t>
  </si>
  <si>
    <t>What else could have caused this deviation?        What would experts say?        What was our initial hunch?</t>
  </si>
  <si>
    <t>Use Distinctions and Changes</t>
  </si>
  <si>
    <t>Look for Distinctions</t>
  </si>
  <si>
    <t>Look for Changes</t>
  </si>
  <si>
    <t>What is different, odd, unusual, special, or unique about each IS compared to its IS NOT?</t>
  </si>
  <si>
    <t>* Based on facts    *New information    *True only of the IS</t>
  </si>
  <si>
    <t>What else has changed…?</t>
  </si>
  <si>
    <t>What changed in, on, around, or about each distinction? When did the change occur?  Record date and time.</t>
  </si>
  <si>
    <t>Use:</t>
  </si>
  <si>
    <t>√</t>
  </si>
  <si>
    <t>√ MPC</t>
  </si>
  <si>
    <t>No</t>
  </si>
  <si>
    <r>
      <t xml:space="preserve">MPC  </t>
    </r>
    <r>
      <rPr>
        <sz val="11"/>
        <color theme="1"/>
        <rFont val="Calibri"/>
        <family val="2"/>
      </rPr>
      <t>↑</t>
    </r>
  </si>
  <si>
    <t>Which of these causes makes the mose sense?</t>
  </si>
  <si>
    <t xml:space="preserve">      Overall simplest assumptions</t>
  </si>
  <si>
    <t xml:space="preserve">      Fewest assumptions</t>
  </si>
  <si>
    <t>Most probable cause (MPC) has:</t>
  </si>
  <si>
    <t xml:space="preserve">      Most reasonable assumptions                                                                 Indicate MPC using pull down menu</t>
  </si>
  <si>
    <t>Verify Assumptions, Observe, Experiment or Try a Fix and Monitor</t>
  </si>
  <si>
    <t>Use the safest, easiest, quickest, cheapest, surest way</t>
  </si>
  <si>
    <t xml:space="preserve">     What can be done to verify any assumptions made?</t>
  </si>
  <si>
    <t xml:space="preserve">     How can this cause be observed at work?</t>
  </si>
  <si>
    <t xml:space="preserve">     How can we demonstrate the cause-and-effect relationship?</t>
  </si>
  <si>
    <t xml:space="preserve">     When corrective action is taken, what results will indicate that we have identified the true cause?</t>
  </si>
  <si>
    <t>Confirmation</t>
  </si>
  <si>
    <t>What is the Pattern?</t>
  </si>
  <si>
    <t>Click here for formatting notes:</t>
  </si>
  <si>
    <t>Formatting Notes</t>
  </si>
  <si>
    <t>Kepner-Tregoe Process Worksheet</t>
  </si>
  <si>
    <t>Continuous</t>
  </si>
  <si>
    <t>Single Instance</t>
  </si>
  <si>
    <t>Provide Feedback</t>
  </si>
  <si>
    <t>View License</t>
  </si>
  <si>
    <t>Instructions:  Enter appropriate data in fields above, then click process on globe</t>
  </si>
  <si>
    <t>SITUATION APPRAISAL</t>
  </si>
  <si>
    <t>Include:</t>
  </si>
  <si>
    <t>*Choice word (decide, select…)  *Result  *1-2 modifiers</t>
  </si>
  <si>
    <t xml:space="preserve">Which objectives need to be clarified? </t>
  </si>
  <si>
    <t>Be clear and specific        Use short statements</t>
  </si>
  <si>
    <t>Measures</t>
  </si>
  <si>
    <t>each objective</t>
  </si>
  <si>
    <t xml:space="preserve">Establish measures for </t>
  </si>
  <si>
    <t>(as measured by…)</t>
  </si>
  <si>
    <t>Consider:</t>
  </si>
  <si>
    <t>Time, speed,</t>
  </si>
  <si>
    <t xml:space="preserve">monetary units, </t>
  </si>
  <si>
    <t xml:space="preserve">accepted norms, </t>
  </si>
  <si>
    <t>or other hard numbers.</t>
  </si>
  <si>
    <t>importance of each WANT?</t>
  </si>
  <si>
    <t>label it a MUST.</t>
  </si>
  <si>
    <t>(Most important WANT = 10;</t>
  </si>
  <si>
    <t>Others = 1-10, relative to the '10')</t>
  </si>
  <si>
    <t>Weighted  score</t>
  </si>
  <si>
    <t>Total =</t>
  </si>
  <si>
    <t>Generate Alternatives</t>
  </si>
  <si>
    <t xml:space="preserve">     Review Decision Statement and objectives</t>
  </si>
  <si>
    <t xml:space="preserve">     Consult experts and research many sources</t>
  </si>
  <si>
    <t xml:space="preserve">     Ask stakeholders who will approve or implement</t>
  </si>
  <si>
    <t xml:space="preserve">     List alternatives without debate</t>
  </si>
  <si>
    <t xml:space="preserve">     Use creative thinking techniques </t>
  </si>
  <si>
    <t xml:space="preserve">     If necessary, combine or design alternatives or consider the status quo</t>
  </si>
  <si>
    <t>Screen Alternatives Through the MUSTs</t>
  </si>
  <si>
    <t xml:space="preserve">     Gather and record factual data</t>
  </si>
  <si>
    <t xml:space="preserve">     Determine if Go or No Go</t>
  </si>
  <si>
    <t xml:space="preserve">     Eliminate any No Go alternatives</t>
  </si>
  <si>
    <t xml:space="preserve">     Examine how each alternative performs against each WANT objective</t>
  </si>
  <si>
    <t xml:space="preserve">     Mark the best performers with an asterisk (*)</t>
  </si>
  <si>
    <t xml:space="preserve">     Each WANT objective should have at least one *</t>
  </si>
  <si>
    <t xml:space="preserve">     The alternative with the most * is the best performer</t>
  </si>
  <si>
    <t>Add for total weighted scores</t>
  </si>
  <si>
    <t xml:space="preserve">Record supporting data, then for each objective: </t>
  </si>
  <si>
    <t xml:space="preserve">     Find the best performing alternative and give it a score of 10</t>
  </si>
  <si>
    <t xml:space="preserve">     Repeat scoring for all remaining objectives</t>
  </si>
  <si>
    <t>...Compare Alternatives Against the WANTs</t>
  </si>
  <si>
    <t xml:space="preserve">     Score other alternatives (0-10) relative to the best performer</t>
  </si>
  <si>
    <t>Start with the highest performing alternative</t>
  </si>
  <si>
    <t>Imagine you have implemented this alternative</t>
  </si>
  <si>
    <t>What information about this alternative might be invalid? What are the implications?</t>
  </si>
  <si>
    <t>Consider how time, cost, customers, etc., influence this choice</t>
  </si>
  <si>
    <t>Use “If…, then…” format; e.g., If X happens, then Y is the adverse consequence</t>
  </si>
  <si>
    <t>Identify adverse consequences for all alternatives that are close to the best performer</t>
  </si>
  <si>
    <t>Can we manage the risk(s) to an acceptable level?</t>
  </si>
  <si>
    <t>Make the Choice</t>
  </si>
  <si>
    <t>If yes, pick it</t>
  </si>
  <si>
    <t>If no, repeat for the next best alternative</t>
  </si>
  <si>
    <t>Plan and take action to implement the alternative</t>
  </si>
  <si>
    <t>Plan how you will manage the risk(s)</t>
  </si>
  <si>
    <t>R231 G159B71</t>
  </si>
  <si>
    <t>What decision, action, plan, or end result do we need to protect?</t>
  </si>
  <si>
    <t>What decision, action, plan, or end result might be at risk?</t>
  </si>
  <si>
    <t>Visualize what problems could occur while taking the action</t>
  </si>
  <si>
    <t xml:space="preserve">List quickly without discussion          Revise into object/deviation format </t>
  </si>
  <si>
    <t>State the Action</t>
  </si>
  <si>
    <t>List Potential Problems</t>
  </si>
  <si>
    <t>Document a short, clear statement:  action, end result, modifiers. Time frame and cost are optional</t>
  </si>
  <si>
    <t>Which is likely to cause the greatest damage?</t>
  </si>
  <si>
    <t>Use Knowledge and Experience….OR</t>
  </si>
  <si>
    <t>Use Assess the Threat</t>
  </si>
  <si>
    <t xml:space="preserve">Probability </t>
  </si>
  <si>
    <t>Which should we work on first? Mark with *</t>
  </si>
  <si>
    <t>*</t>
  </si>
  <si>
    <t xml:space="preserve">Record (P) and (S) data.  Rate H M L. </t>
  </si>
  <si>
    <t>Work on highest combinations first.</t>
  </si>
  <si>
    <t xml:space="preserve">Review similar experiences </t>
  </si>
  <si>
    <t>List many likely causes for each potential problem</t>
  </si>
  <si>
    <t>Explain how each cause could create the potential problem</t>
  </si>
  <si>
    <t>What can we do to prevent or reduce the chances of this likely cause?</t>
  </si>
  <si>
    <t>How can we keep this likely cause from creating the potential problem?</t>
  </si>
  <si>
    <t>List many preventive actions.</t>
  </si>
  <si>
    <t xml:space="preserve">Assign responsibility, resources, and time frame for each </t>
  </si>
  <si>
    <t>Preventive Actions</t>
  </si>
  <si>
    <t>What action will we take if the potential problem happens?</t>
  </si>
  <si>
    <t>What action will minimize the impact if this happens?</t>
  </si>
  <si>
    <t>What can we do to recover as quickly, cheaply, and effectively as possible?</t>
  </si>
  <si>
    <t>Brainstorm a list of contingent actions</t>
  </si>
  <si>
    <t>Involve others who will complete or judge the action or plan</t>
  </si>
  <si>
    <t>Set a trigger for each contingent action</t>
  </si>
  <si>
    <t>One trigger can initiate more than one contingent action</t>
  </si>
  <si>
    <t>Identify the system or person that will initiate the contingent action</t>
  </si>
  <si>
    <t>Automatic triggers are preferable—they do not require judgment</t>
  </si>
  <si>
    <t xml:space="preserve">Use manual triggers when there is a choice of contingent actions </t>
  </si>
  <si>
    <t>or when the need for action has to be assessed</t>
  </si>
  <si>
    <t>Assign responsibility, resources, and time frame for each</t>
  </si>
  <si>
    <t>What decision, action, plan, or end result do we need to leverage?</t>
  </si>
  <si>
    <t>When we take this action, what could go better than expected?</t>
  </si>
  <si>
    <t>What benefit(s) could this action cause?</t>
  </si>
  <si>
    <t>Visualize what opportunities could occur while taking the action</t>
  </si>
  <si>
    <t xml:space="preserve">List quickly without discussion          Revise into object/positive deviation format </t>
  </si>
  <si>
    <t>Which is likely to offer the greatest benefit?</t>
  </si>
  <si>
    <t>List Potential Opportunities</t>
  </si>
  <si>
    <t>List many likely causes for each potential opportunity</t>
  </si>
  <si>
    <t>Explain how each cause could create the potential opportunity</t>
  </si>
  <si>
    <t>Take Actions to Encourage Likely Causes</t>
  </si>
  <si>
    <t>Take Actions to Address Likely Causes</t>
  </si>
  <si>
    <t>Promoting Actions</t>
  </si>
  <si>
    <t>What can we do to promote or increase the chances of this likely cause?</t>
  </si>
  <si>
    <t>How can we ensure this likely cause will create the potential opportunity?</t>
  </si>
  <si>
    <t>Prepare Actions to Enhance Likely Effects</t>
  </si>
  <si>
    <t>Prepare Actions to Reduce Likely Impact</t>
  </si>
  <si>
    <t xml:space="preserve">  Prepare Capitalizing Action and Set Triggers</t>
  </si>
  <si>
    <t>What action will we take if this potential opportunity happens?</t>
  </si>
  <si>
    <t>What actions will maximize the benefits if this happens?</t>
  </si>
  <si>
    <t>What can we do to respond as quickly, cheaply, and effectively as possible?</t>
  </si>
  <si>
    <t xml:space="preserve">Prepare capitalizing actions in advance                                                                                            </t>
  </si>
  <si>
    <t>Set Triggers for Contingent Actions</t>
  </si>
  <si>
    <t>Set Triggers for Capitalizing Actions</t>
  </si>
  <si>
    <t>Set a trigger for each capitalizing action</t>
  </si>
  <si>
    <t>One trigger can initiate more than one capitalizing action</t>
  </si>
  <si>
    <t>Identify the system or person that will initiate the capitalizing action</t>
  </si>
  <si>
    <t xml:space="preserve">Use manual triggers when there is a choice of capitalizing actions </t>
  </si>
  <si>
    <t>A feeling that you need to do something…</t>
  </si>
  <si>
    <t>A concern can be a single issue or a group of issues</t>
  </si>
  <si>
    <t xml:space="preserve">Different types of concerns require different approaches  </t>
  </si>
  <si>
    <t>q</t>
  </si>
  <si>
    <t xml:space="preserve">     Fix a problem</t>
  </si>
  <si>
    <t xml:space="preserve">     Make a choice</t>
  </si>
  <si>
    <t xml:space="preserve">     Make sure an action or plan works</t>
  </si>
  <si>
    <t xml:space="preserve">     Understand unclear issues</t>
  </si>
  <si>
    <t>When to Use Situation Appraisal?</t>
  </si>
  <si>
    <t>Are any of the concerns facing us unclear?</t>
  </si>
  <si>
    <t>Is the number of concerns facing us overwhelming?</t>
  </si>
  <si>
    <t>Are we unclear in which order to address the concerns?</t>
  </si>
  <si>
    <t>Are we unclear about how to resolve the concerns?</t>
  </si>
  <si>
    <t xml:space="preserve">Yes to any of the above = use Situation Appraisal  </t>
  </si>
  <si>
    <t>List Concerns</t>
  </si>
  <si>
    <t>If the action is not clear, rewrite the concern as a…</t>
  </si>
  <si>
    <t>If the action required is still unclear, separate and clarify further</t>
  </si>
  <si>
    <t xml:space="preserve">     Problem Statement (object and deviation)</t>
  </si>
  <si>
    <t xml:space="preserve">     Decision Statement (choice word, result, and modifiers)</t>
  </si>
  <si>
    <t xml:space="preserve">     Potential Problem Statement (action or plan that needs </t>
  </si>
  <si>
    <t xml:space="preserve">          protecting and end result)</t>
  </si>
  <si>
    <t xml:space="preserve">     Potential Opportunity Statement (action or plan that </t>
  </si>
  <si>
    <t xml:space="preserve">          needs leveraging and end result)</t>
  </si>
  <si>
    <t xml:space="preserve">     Situation Theme Statement (a separate category </t>
  </si>
  <si>
    <t xml:space="preserve">          of concerns that need appraising)</t>
  </si>
  <si>
    <t>Which concerns should we work on first?</t>
  </si>
  <si>
    <t>If clear, or if immediate action is needed, set the priority order:</t>
  </si>
  <si>
    <t xml:space="preserve">If unclear, or if you cannot agree on priority order, use current impact, future impact, and time frame </t>
  </si>
  <si>
    <t xml:space="preserve">     Examine the list of action statements</t>
  </si>
  <si>
    <t xml:space="preserve">     Identify those to address immediately and those to delay</t>
  </si>
  <si>
    <t xml:space="preserve">     Mark the highest priority concerns with asterisks (*)</t>
  </si>
  <si>
    <t xml:space="preserve"> ...Use Current Impact, Future Impact and Time Frame</t>
  </si>
  <si>
    <t>What is the current impact from this not being resolved?</t>
  </si>
  <si>
    <t>What will the future impact be if this is left unresolved?</t>
  </si>
  <si>
    <t>Mechanics of priority setting</t>
  </si>
  <si>
    <t xml:space="preserve">Determine relative current impact: </t>
  </si>
  <si>
    <t>Identify which concern has greatest current impact. Label H</t>
  </si>
  <si>
    <t>Rate other concerns vertically relative to the H. Assign H, M, L</t>
  </si>
  <si>
    <t>Use plus (+) or minus (-) signs for additional separation</t>
  </si>
  <si>
    <t>Repeat vertical assessment for relative future impact and time frame</t>
  </si>
  <si>
    <t>Assess combinations horizontally to set overall priority of each concern</t>
  </si>
  <si>
    <t xml:space="preserve">Set priority order based on overall combinations </t>
  </si>
  <si>
    <t>Record the process and other actions needed for resolution</t>
  </si>
  <si>
    <t xml:space="preserve">Record and communicate responsibility and time frame </t>
  </si>
  <si>
    <t xml:space="preserve">Confirm agreement </t>
  </si>
  <si>
    <t>Yes</t>
  </si>
  <si>
    <t>Does it make a big difference which course of action is adopted?</t>
  </si>
  <si>
    <t>Superior Solution</t>
  </si>
  <si>
    <t>Information</t>
  </si>
  <si>
    <t>Structure</t>
  </si>
  <si>
    <t>Commitment</t>
  </si>
  <si>
    <t>Commitment Without Participation</t>
  </si>
  <si>
    <t>Goal Agreement</t>
  </si>
  <si>
    <t>Conflict About Alternatives</t>
  </si>
  <si>
    <t>Do you now have enough information to find a superior solution?</t>
  </si>
  <si>
    <t>Do you know exactly what information is missing and how to get it?</t>
  </si>
  <si>
    <t>Is the commitment of others critical to effective implementation?</t>
  </si>
  <si>
    <t>Will the group commit to a conclusion made by you without their active participation?</t>
  </si>
  <si>
    <t>Is there general agreement about goals between the group and the organization in this situation?</t>
  </si>
  <si>
    <t>Is there likely to be conflict about alternatives within the group?</t>
  </si>
  <si>
    <t xml:space="preserve">   A1, A2, C1, C2, G2</t>
  </si>
  <si>
    <t xml:space="preserve">    A1, A2, C1, C2</t>
  </si>
  <si>
    <t xml:space="preserve">   G2</t>
  </si>
  <si>
    <t xml:space="preserve">   A1,  A2, C1, C2, G2</t>
  </si>
  <si>
    <t xml:space="preserve">   C2</t>
  </si>
  <si>
    <t xml:space="preserve">   C1, C2</t>
  </si>
  <si>
    <t xml:space="preserve">    A2, C1, C2, G2</t>
  </si>
  <si>
    <t xml:space="preserve">    A2, C1, C2</t>
  </si>
  <si>
    <t xml:space="preserve">    C2, G2</t>
  </si>
  <si>
    <t xml:space="preserve">    C2</t>
  </si>
  <si>
    <t xml:space="preserve">    G2</t>
  </si>
  <si>
    <t>Managing Involvement</t>
  </si>
  <si>
    <t>Supplemental Processes</t>
  </si>
  <si>
    <t>Resolve Alone</t>
  </si>
  <si>
    <t>Consult Individuals</t>
  </si>
  <si>
    <t>Question Individuals</t>
  </si>
  <si>
    <t>Consult Group</t>
  </si>
  <si>
    <t>Resolve as Group</t>
  </si>
  <si>
    <t>Next Steps</t>
  </si>
  <si>
    <t>Effective Leader Behaviors in this situation</t>
  </si>
  <si>
    <t>A1</t>
  </si>
  <si>
    <t>A2</t>
  </si>
  <si>
    <t>C1</t>
  </si>
  <si>
    <t>C2</t>
  </si>
  <si>
    <t>G2</t>
  </si>
  <si>
    <t>Record selected Leader Behavior(s)</t>
  </si>
  <si>
    <t xml:space="preserve">     * Superior Solution?        * Creativity?                  * Information?            </t>
  </si>
  <si>
    <t xml:space="preserve">     * Approval?                       * Structure?                   * Analysis?           </t>
  </si>
  <si>
    <t xml:space="preserve">     * Commitment?                * Implementation?      * Goal Agreement?</t>
  </si>
  <si>
    <t>Current impact = actual impact up until this moment on people, safety, cost, customers, productivity, reputation, etc.</t>
  </si>
  <si>
    <t>Future impact = anticipated impact from this moment forward, if left unresolved, on people, safety, cost, customers, productivity, reputation, etc.</t>
  </si>
  <si>
    <t>Time frame = deadline (clock and calendar time) after which resolution will become difficult, expensive, impossible, or meaningless to resolve</t>
  </si>
  <si>
    <t>What is the time frame (specific time or date) when this will become difficult, expensive, impossible, or meaningless to resolve?</t>
  </si>
  <si>
    <t xml:space="preserve">Confirm and record specific, supporting data for current impact, future impact, and time frame </t>
  </si>
  <si>
    <t>Enter decision statement here</t>
  </si>
  <si>
    <t>(Select 'MUST' from drop-down)</t>
  </si>
  <si>
    <t>O</t>
  </si>
  <si>
    <t>Enter alternative here</t>
  </si>
  <si>
    <t>To place 'enter text here' in a cell, then have it disappear when text is entered:</t>
  </si>
  <si>
    <t>I entered the code by right-clicking on the worksheet tab and pressing "view code". Then by default I get the "Worksheet_SelectionChange" sub, you have to click on the drop down box that says "Selection Change" and choose just "Change", after you do this you'll probably see both the "Worksheet_SelectionChange" and the "Worksheet_Change" subs. Paste the code in the Worksheet_Change sub above where it says "end sub".</t>
  </si>
  <si>
    <t>End If
 If Range("aj20").Value = Empty Then
 Range("aj20").Value = "=OFFSET(Lexicon!B475,0,$B$3)"
End If
 If Range("aj20").Value = Empty Then
 Range("aj20").Value = "=OFFSET(Lexicon!B475,0,$B$3)"
(insert as many End if statements as you need, then end with 'end if' and 'end sub'
End If
End Sub</t>
  </si>
  <si>
    <t>using lexicon location will ensure language in cell changes when master language drop-down on home page is used</t>
  </si>
  <si>
    <t xml:space="preserve">Set conditional formatting rule so that it recognizes a word that will be in all </t>
  </si>
  <si>
    <t>languages of the cell</t>
  </si>
  <si>
    <t xml:space="preserve"> = Indicate final choice</t>
  </si>
  <si>
    <t>X</t>
  </si>
  <si>
    <t>If…</t>
  </si>
  <si>
    <t>then…</t>
  </si>
  <si>
    <t>PROGRAMMING NOTE: UNHIDE CELLS TO SEE IM INFO</t>
  </si>
  <si>
    <t>When to Use Decision Analysis?</t>
  </si>
  <si>
    <t>Do we need to make a choice?</t>
  </si>
  <si>
    <t>Does it make a difference which alternative is chosen?</t>
  </si>
  <si>
    <t>Are we unclear about which alternative is the best?</t>
  </si>
  <si>
    <t>Do we need the consensus of a group of stakeholders to successfully implement the choice?</t>
  </si>
  <si>
    <t>Yes to any of the above = use Decision Analysis</t>
  </si>
  <si>
    <t>Write a short statement that includes:</t>
  </si>
  <si>
    <t>Choice word (decide, pick, select…)</t>
  </si>
  <si>
    <t>Result</t>
  </si>
  <si>
    <t>1 or 2 key modifiers</t>
  </si>
  <si>
    <t>The words you use will broaden or narrow the range of alternatives</t>
  </si>
  <si>
    <t>Develop Objectives</t>
  </si>
  <si>
    <t>Classify Objectives</t>
  </si>
  <si>
    <t>State the Decision</t>
  </si>
  <si>
    <t>Consider how time, cost, customers, management, etc., influence this choice</t>
  </si>
  <si>
    <t>Involve stakeholders who will approve or implement</t>
  </si>
  <si>
    <t xml:space="preserve">‘Who’ will make the measurement  </t>
  </si>
  <si>
    <t xml:space="preserve">If subjective, determine who will ‘make the call’ – the FINAL assessment, if there are conflicting opinions. </t>
  </si>
  <si>
    <t>What attribute(s) will indicate this objective has been met? Be specific!</t>
  </si>
  <si>
    <t>Consider things like speed, monetary units, time, accepted norms,                       ‘the should’, etc.</t>
  </si>
  <si>
    <t>Classify Objectives into MUSTs and WANTs</t>
  </si>
  <si>
    <t>Mandatory? (e.g., required by key stakeholder, regulation, law, policy)</t>
  </si>
  <si>
    <t>Measurable? (e.g., has a specific limit or threshold)</t>
  </si>
  <si>
    <t>Realistic? (e.g., can be achieved)</t>
  </si>
  <si>
    <t>Which MUST objectives should be reflected in the WANTs</t>
  </si>
  <si>
    <t>Yes to all 3 = MUST—label   M</t>
  </si>
  <si>
    <t>All others are WANTs</t>
  </si>
  <si>
    <t xml:space="preserve">     Is this objective…</t>
  </si>
  <si>
    <t>Identify the most important WANT(s)</t>
  </si>
  <si>
    <t>Give it (them) a weight of 10</t>
  </si>
  <si>
    <t xml:space="preserve">Compare others to the 10(s) </t>
  </si>
  <si>
    <t>Assign numbered weights</t>
  </si>
  <si>
    <t>Confirm weights by comparing to the 10(s)</t>
  </si>
  <si>
    <t>First record factual, accurate supporting data about how well each alternative meets each objective</t>
  </si>
  <si>
    <t>Find the best performing alternative and give it a score of 10</t>
  </si>
  <si>
    <t>Compare the performance of other alternatives and score (0-10) relative to the best performer</t>
  </si>
  <si>
    <t>Repeat scoring for all remaining objectives</t>
  </si>
  <si>
    <t>Then score, starting with the first objective:</t>
  </si>
  <si>
    <t>Multiply objective weights x scores</t>
  </si>
  <si>
    <t>MI</t>
  </si>
  <si>
    <t>MI!A1</t>
  </si>
  <si>
    <t xml:space="preserve"> PROBLEM ANALYSIS</t>
  </si>
  <si>
    <t>POTENTIAL  OPPORTUNITY    ANALYSIS</t>
  </si>
  <si>
    <t>POTENTIAL  PROBLEM ANALYSIS</t>
  </si>
  <si>
    <t>Do we have a deviation?</t>
  </si>
  <si>
    <t>Is cause unknown?</t>
  </si>
  <si>
    <t>Do we need to know cause to take effective action?</t>
  </si>
  <si>
    <t>Yes to all 3 = use Problem Analysis</t>
  </si>
  <si>
    <t>When to Use Problem Analysis?</t>
  </si>
  <si>
    <t>What data tells us that a deviation exists?</t>
  </si>
  <si>
    <t>Write a short statement with one object and one deviation</t>
  </si>
  <si>
    <t>Be specific; separate if needed</t>
  </si>
  <si>
    <t>•  What specific object(s) have the deviation?</t>
  </si>
  <si>
    <t>•  What is the specific deviation?</t>
  </si>
  <si>
    <t>•  Where is the object when the deviation is observed (geographically)?</t>
  </si>
  <si>
    <t>•  Where is the deviation on the object?</t>
  </si>
  <si>
    <t>•  When was the deviation observed first (in clock and calendar time)?</t>
  </si>
  <si>
    <t>•  When since that time has the devation been observed? What pattern?</t>
  </si>
  <si>
    <t>•  When, in the object's history or lifecycle, was the deviation observed first?</t>
  </si>
  <si>
    <t>•  How many objects have the deviation?</t>
  </si>
  <si>
    <t>•  What is the trend in the number of objects with the deviation?</t>
  </si>
  <si>
    <t>•  What is the size of a single deviation?</t>
  </si>
  <si>
    <t>•  What is the trend in the size?</t>
  </si>
  <si>
    <t>•  How many instances of the deviation are on each object?</t>
  </si>
  <si>
    <t>•  What is the trend in the number of instances?</t>
  </si>
  <si>
    <t>•  What similar object(s)could have the deviation, but does not?</t>
  </si>
  <si>
    <t>•  What other deviations could be observed, but are not?</t>
  </si>
  <si>
    <t>•  Where else could the object be when the deviation is observed, but is not?</t>
  </si>
  <si>
    <t>•  Where else could the deviation be located on the object, but is not?</t>
  </si>
  <si>
    <t>•  When else could the deviation have been observed first, but was not?</t>
  </si>
  <si>
    <t>•  When since that time could the deviation have been observed, but was not?  What could the pattern be?</t>
  </si>
  <si>
    <t>•  When else, in the object's history or life cycle, could the deviation have been observed, but was not?</t>
  </si>
  <si>
    <t>•  How many objects could, but do not?</t>
  </si>
  <si>
    <t>•  What could be the trend, but is not?</t>
  </si>
  <si>
    <t>•  What could be the size, but is not?</t>
  </si>
  <si>
    <t>•  How many instances could be on each object, but are not?</t>
  </si>
  <si>
    <t>•  What could be the trend in the number of instances, but is not?</t>
  </si>
  <si>
    <t>Ask IS/IS NOT questions in four areas:</t>
  </si>
  <si>
    <t>WHAT - Identity</t>
  </si>
  <si>
    <t>WHERE - Location</t>
  </si>
  <si>
    <t>WHEN - Timing</t>
  </si>
  <si>
    <t>EXTENT - Size</t>
  </si>
  <si>
    <t>Describe the problem in detail</t>
  </si>
  <si>
    <t>Tighten the IS data.  Help eliminate false possible causes.</t>
  </si>
  <si>
    <t>For each IS, ask questions to find IS NOTs that are:</t>
  </si>
  <si>
    <t xml:space="preserve"> “…could be, but is not.” </t>
  </si>
  <si>
    <t xml:space="preserve">If you “need more data” (NMD), determine who will obtain it, how and by when </t>
  </si>
  <si>
    <t>Refer to the Problem Specification to generate possible causes</t>
  </si>
  <si>
    <t>Explain how the cause creates the deviation</t>
  </si>
  <si>
    <t xml:space="preserve">      What else is different..?</t>
  </si>
  <si>
    <t>* Based on facts  *New information about that IS/IS NOT pair  *True only of the IS</t>
  </si>
  <si>
    <t>What changed in, on, around, or about each distinction?</t>
  </si>
  <si>
    <t>When did the change occur?  Record date and time.</t>
  </si>
  <si>
    <t>If no change, use NKC - No Known Change</t>
  </si>
  <si>
    <t xml:space="preserve">           Change</t>
  </si>
  <si>
    <t xml:space="preserve">           Change plus distinction</t>
  </si>
  <si>
    <t xml:space="preserve">           Change plus change</t>
  </si>
  <si>
    <t xml:space="preserve">           Distinction</t>
  </si>
  <si>
    <t>…cause this deviation?</t>
  </si>
  <si>
    <t>How could this…</t>
  </si>
  <si>
    <t>List without debate</t>
  </si>
  <si>
    <t>The answer will be:</t>
  </si>
  <si>
    <t>Eliminate any cause that fails</t>
  </si>
  <si>
    <t>List all assumptions</t>
  </si>
  <si>
    <t>Complete testing one possible cause at a time</t>
  </si>
  <si>
    <t xml:space="preserve">      Most reasonable assumptions</t>
  </si>
  <si>
    <t>Record supporting data</t>
  </si>
  <si>
    <t xml:space="preserve"> YES, explains because…, or</t>
  </si>
  <si>
    <t xml:space="preserve">              NO, it does not explain because…, or</t>
  </si>
  <si>
    <t xml:space="preserve">           Yes, explains ONLY IF (assumption)…</t>
  </si>
  <si>
    <t>When to use Potential Problem Analysis?</t>
  </si>
  <si>
    <t>Do we have a decision, an action, or plan that could be at risk?</t>
  </si>
  <si>
    <t>Do we need to know the likely causes to reduce or remove the risk?</t>
  </si>
  <si>
    <t>Do we need to have actions in place ready for deployment to minimize the impact?</t>
  </si>
  <si>
    <t xml:space="preserve">Yes to any of the above = use Potential Problem Analysis </t>
  </si>
  <si>
    <t>Document a short, clear statement</t>
  </si>
  <si>
    <t>Include action, end result, modifiers</t>
  </si>
  <si>
    <t>Time frame and cost are optional</t>
  </si>
  <si>
    <t>List quickly without discussion</t>
  </si>
  <si>
    <t xml:space="preserve">Revise into object/deviation format </t>
  </si>
  <si>
    <t>If difficult to identify the object and deviation, separate and clarify the potential problem</t>
  </si>
  <si>
    <t>Looking at the list of potential problems, ask:</t>
  </si>
  <si>
    <t>If priority order is clear, mark the potential problems to work on first with an asterisk (*)</t>
  </si>
  <si>
    <t>Continue the analysis starting with the highest priority potential problems</t>
  </si>
  <si>
    <t>If priority order is not clear, then Use Assess the Threat to determine the priority before proceeding with the analysis</t>
  </si>
  <si>
    <t>Use Assess the Threat to Set Priority</t>
  </si>
  <si>
    <t xml:space="preserve">Assess overall probability of the potential problems and mark High, Medium, or Low (H/M/L) </t>
  </si>
  <si>
    <t>Assess overall seriousness of the potential problems and mark High, Medium, or Low (H/M/L)</t>
  </si>
  <si>
    <t>Use “+” or “-” to further refine the ratings</t>
  </si>
  <si>
    <t>Select highest combination of probability and seriousness (H-H, M-H) to work on first</t>
  </si>
  <si>
    <t>If it is difficult to assess probability, then first identify likely causes</t>
  </si>
  <si>
    <t>If it is difficult to assess seriousness, then first identify likely impact</t>
  </si>
  <si>
    <t>If the fix is not obvious, use Decision Analysis to select the fix and then extend the fix</t>
  </si>
  <si>
    <t>After true cause has been confirmed and prior to selecting the fix, think about extending the cause</t>
  </si>
  <si>
    <t>After true cause is confirmed and the fix is obvious, extend the fix</t>
  </si>
  <si>
    <t>When to use Potential Opportunity Analysis?</t>
  </si>
  <si>
    <t>Do we have a decision, an action, or plan that could be leveraged?</t>
  </si>
  <si>
    <t>Do we need to know the likely causes to cultivate or enhance the benefit?</t>
  </si>
  <si>
    <t>Do we need to have actions in place ready for deployment to maximize the impact?</t>
  </si>
  <si>
    <t xml:space="preserve">Yes to any of the above = use Potential Opportunity Analysis </t>
  </si>
  <si>
    <t xml:space="preserve">Revise into object/positive deviation format </t>
  </si>
  <si>
    <t>If difficult to identify the object and positive deviation, separate and clarify the potential opportunity</t>
  </si>
  <si>
    <t>Looking at the list of opportunities problems, ask:</t>
  </si>
  <si>
    <t>If priority order is clear, mark the potential opportunities to work on first with an asterisk (*)</t>
  </si>
  <si>
    <t>Continue the analysis starting with the highest priority potential opportunities</t>
  </si>
  <si>
    <t>If priority order is not clear, then Use Assess the Benefit to determine the priority before proceeding with the analysis</t>
  </si>
  <si>
    <t>Use Assess the Benefit</t>
  </si>
  <si>
    <t>Use Assess the Benefit to Set Priority</t>
  </si>
  <si>
    <t xml:space="preserve">Assess overall probability of the potential opportunities and mark High, Medium, or Low (H/M/L) </t>
  </si>
  <si>
    <t>Assess overall benefit of the potential opportunities and mark High, Medium, or Low (H/M/L)</t>
  </si>
  <si>
    <t>Select highest combination of probability and benefit (H-H, M-H) to work on first</t>
  </si>
  <si>
    <t>If it is difficult to assess benefit then first identify likely impact</t>
  </si>
  <si>
    <t>List many promoting actions</t>
  </si>
  <si>
    <t xml:space="preserve">To set the color of cell described above </t>
  </si>
  <si>
    <t>Select from list</t>
  </si>
  <si>
    <t>Increasing ↑</t>
  </si>
  <si>
    <t>Decreasing ↓</t>
  </si>
  <si>
    <t>Stable →</t>
  </si>
  <si>
    <t>NMD</t>
  </si>
  <si>
    <t>Remaining trend types</t>
  </si>
  <si>
    <t>Remaining  pattern types</t>
  </si>
  <si>
    <t>Enter problem statement here</t>
  </si>
  <si>
    <t>Actions to Confirm</t>
  </si>
  <si>
    <t>Establish measures to assess how well each alternative meets the objective</t>
  </si>
  <si>
    <t>Document the specific attributes that will indicate the objective has been met</t>
  </si>
  <si>
    <t>Measures can be subjective</t>
  </si>
  <si>
    <t>Determine how the objective will be measured</t>
  </si>
  <si>
    <t xml:space="preserve"> Multiply objective weights x scores      Add for total weighted scores</t>
  </si>
  <si>
    <t>For each IS/IS NOT pair, answer the following question:</t>
  </si>
  <si>
    <t>If (Possible Cause) is the  cause of (Problem Statement), then how does it explain both the IS and the IS NOT information?</t>
  </si>
  <si>
    <t>(N) NO, does not explain because...     (A) Explains ONLY IF (assumption)...</t>
  </si>
  <si>
    <t xml:space="preserve">(Y) YES, explains because…     </t>
  </si>
  <si>
    <t>Record supporting data             List all assumptions</t>
  </si>
  <si>
    <t>Responsibility/Timing</t>
  </si>
  <si>
    <t xml:space="preserve">                                   Record proposed Fix      </t>
  </si>
  <si>
    <t>What decision, action, plan, or end result might contain unexpected benefits?</t>
  </si>
  <si>
    <t>•  similar to the IS      •  closely related to the IS</t>
  </si>
  <si>
    <t xml:space="preserve">•  specific                    •  factual           </t>
  </si>
  <si>
    <t>Problem Specifcation</t>
  </si>
  <si>
    <t>Performance System</t>
  </si>
  <si>
    <t>Additional Balance of Consequences Worksheet</t>
  </si>
  <si>
    <t>=g8</t>
  </si>
  <si>
    <t>=H8</t>
  </si>
  <si>
    <t>_</t>
  </si>
  <si>
    <t>Y / N / ?</t>
  </si>
  <si>
    <t>Leader Behaviors</t>
  </si>
  <si>
    <t>What is the desired Response?</t>
  </si>
  <si>
    <t>What is the result to be achieved?</t>
  </si>
  <si>
    <t>What behavior(s) is needed to achieve the result?</t>
  </si>
  <si>
    <t>For which behavior is the Performance System being designed?</t>
  </si>
  <si>
    <t>What are the performance expectations, including measures and standards, for the desired Response?</t>
  </si>
  <si>
    <t xml:space="preserve">What is the signal to perform? How will we ensure the Performer easily recognises the signal to perform? </t>
  </si>
  <si>
    <t>How will we ensure job procedures, processes and work flows are effective?</t>
  </si>
  <si>
    <t>How will we ensure the Performer be well suited to the job?</t>
  </si>
  <si>
    <t>How will we provide appropriate Consequences immediate enough to encourage the desired Response?</t>
  </si>
  <si>
    <t>How will we ensure, on balance, that the Consequences encourage the desired performance? [Complete a Balance of Consequences worksheet as needed.]</t>
  </si>
  <si>
    <t>What information (Feedback) will be received about performance, and how will the Performer receive the information?</t>
  </si>
  <si>
    <t>How will the Feedback include progress over time?</t>
  </si>
  <si>
    <t>What will be the consequences to the organization?</t>
  </si>
  <si>
    <t>Alternative or Undesired Response</t>
  </si>
  <si>
    <t>Starting point: Identify the Response</t>
  </si>
  <si>
    <t>DESIGN Checklist</t>
  </si>
  <si>
    <t>ANALYSIS Checklist</t>
  </si>
  <si>
    <t xml:space="preserve">•  </t>
  </si>
  <si>
    <t>How will we ensure adequate resources are available:  time, people, money, information, tools, space, or equipment?</t>
  </si>
  <si>
    <t>Have performance expectations, including measures and standards, been established for the desired Response?</t>
  </si>
  <si>
    <t>S</t>
  </si>
  <si>
    <t>P</t>
  </si>
  <si>
    <t>R</t>
  </si>
  <si>
    <t>Response</t>
  </si>
  <si>
    <t>Fb</t>
  </si>
  <si>
    <t>C</t>
  </si>
  <si>
    <t>Starting Point: Identify the Response</t>
  </si>
  <si>
    <t>Can the Performer easily recognize the signal to perform?</t>
  </si>
  <si>
    <t>Is the input the Performer receives appropriate, correct, and timely?</t>
  </si>
  <si>
    <t>On balance, do the Consequences encourage the desired performance?</t>
  </si>
  <si>
    <t>What are the desired and undesired, or alternative, Responses?</t>
  </si>
  <si>
    <t xml:space="preserve">Response </t>
  </si>
  <si>
    <t xml:space="preserve">Performer </t>
  </si>
  <si>
    <t xml:space="preserve">Feedback </t>
  </si>
  <si>
    <t xml:space="preserve">Consequences </t>
  </si>
  <si>
    <t>Are adequate resources available: time, people, money, information, tools, space, or equipment?</t>
  </si>
  <si>
    <t>Does the Feedback include information about the value of the performance to the organization?</t>
  </si>
  <si>
    <t>What specific concern needs to be resolved?</t>
  </si>
  <si>
    <t>What end result needs to be achieved?</t>
  </si>
  <si>
    <t>What decision or recommendation needs to be made?</t>
  </si>
  <si>
    <t>Is this situation a high-priority concern?</t>
  </si>
  <si>
    <t>Do all possible solutions perform equally?</t>
  </si>
  <si>
    <t>Do you, the leader, now have adequate information to analyze the issue?</t>
  </si>
  <si>
    <t>Do you know where and how it can be obtained?</t>
  </si>
  <si>
    <t>Do you know how to analyze it?</t>
  </si>
  <si>
    <t>Is judgment, independent action, or creativity required of those implementing the action?</t>
  </si>
  <si>
    <t>Does effective implementation require more than compliance?</t>
  </si>
  <si>
    <t>Are there serious, negative side effects to forced compliance?</t>
  </si>
  <si>
    <t>Will they commit without active participation?</t>
  </si>
  <si>
    <t>Is there agreement about goals between the group and the organization in this situation?</t>
  </si>
  <si>
    <t>Do they share common goals in this situation?</t>
  </si>
  <si>
    <t>Are those goals compatible with the interests of the organization or work unit?</t>
  </si>
  <si>
    <t>Will others prefer alternative solutions?</t>
  </si>
  <si>
    <t>Are alternatives in conflict?</t>
  </si>
  <si>
    <t>Which leader behavior is most likely to be effective given the outcome of the assessment?</t>
  </si>
  <si>
    <t>How much time is available to resolve the situation?</t>
  </si>
  <si>
    <t>What other objectives should be considered?</t>
  </si>
  <si>
    <t xml:space="preserve">What might go wrong with your choice? </t>
  </si>
  <si>
    <t xml:space="preserve">Define the Situation </t>
  </si>
  <si>
    <t xml:space="preserve">Assess the Variables </t>
  </si>
  <si>
    <t xml:space="preserve">Select the Behavior </t>
  </si>
  <si>
    <t>•  How appropriate is the Feedback and how well is it used to influence performance?</t>
  </si>
  <si>
    <t>•  How well do the Consequences encourage expected performance?</t>
  </si>
  <si>
    <t>•  What is the observed performance?
•  How does it compare with expectations?</t>
  </si>
  <si>
    <t>•  How capable is the Performer to meet the performance expectations?</t>
  </si>
  <si>
    <t>•  How clear are the performance expectations and how well are they understood?
•  How clear is the signal to perform?
•  How well does the work environment support expected performance?</t>
  </si>
  <si>
    <t xml:space="preserve">SPRCFb </t>
  </si>
  <si>
    <t>IF(I27='Managing Involvement', =HYPERLINK("#MI!A"&amp;A1))</t>
  </si>
  <si>
    <t xml:space="preserve">      Assumptions that make the most sense in this situation</t>
  </si>
  <si>
    <t>WS</t>
  </si>
  <si>
    <t xml:space="preserve"> Final cleanup for release
Home Page:
- Removed supporting processes links (until fully tested and approved)
- Removed feedback link (until fully tested and approved)
- Made English only avialable language
SA:
- Deleted mouse over comments (cannot link to lexicon at this time)
PA: 
- Removed 'insert new possible cause' button (until fully tested and approved)
- Added 4 additional possible causes (until new PC button works properly)
DA
- Removed 'insert new alternative' button (until fully tested and approved)</t>
  </si>
  <si>
    <t>What is a Concern?</t>
  </si>
  <si>
    <t>What exactly do we mean by...?</t>
  </si>
  <si>
    <t xml:space="preserve">   (on people, safety, costs, etc.?)</t>
  </si>
  <si>
    <t xml:space="preserve">     * Development?               * Support?                       * Consensus?     </t>
  </si>
  <si>
    <t>Verify Assumptions</t>
  </si>
  <si>
    <t>Observe</t>
  </si>
  <si>
    <t>Experiment</t>
  </si>
  <si>
    <t>Try a Fix and Monitor</t>
  </si>
  <si>
    <t xml:space="preserve">License </t>
  </si>
  <si>
    <t>Managing Involvement - cells hidden</t>
  </si>
  <si>
    <t>Managing Involvement Process Questions  - cells hidden</t>
  </si>
  <si>
    <t>The Performance System Analysis Questions  - cells hidden</t>
  </si>
  <si>
    <t>SPRCFb Questions  - cells hidden</t>
  </si>
  <si>
    <t>SPRCFb Worksheet  - cells hidden</t>
  </si>
  <si>
    <t>Performance System Design  - cells hidden</t>
  </si>
  <si>
    <t>Performance System Analysis  - cells hidden</t>
  </si>
  <si>
    <t xml:space="preserve">license text - see row 1072 </t>
  </si>
  <si>
    <t>back to top</t>
  </si>
  <si>
    <t>Deutsch</t>
  </si>
  <si>
    <r>
      <rPr>
        <sz val="11"/>
        <color theme="1"/>
        <rFont val="Calibri"/>
        <family val="2"/>
      </rPr>
      <t xml:space="preserve">Betreff: </t>
    </r>
  </si>
  <si>
    <r>
      <rPr>
        <sz val="11"/>
        <color theme="1"/>
        <rFont val="Calibri"/>
        <family val="2"/>
      </rPr>
      <t xml:space="preserve">Autor: </t>
    </r>
  </si>
  <si>
    <r>
      <rPr>
        <sz val="11"/>
        <color theme="1"/>
        <rFont val="Calibri"/>
        <family val="2"/>
      </rPr>
      <t xml:space="preserve">Version: </t>
    </r>
  </si>
  <si>
    <r>
      <rPr>
        <sz val="11"/>
        <color theme="1"/>
        <rFont val="Calibri"/>
        <family val="2"/>
      </rPr>
      <t xml:space="preserve">Versionsdatum: </t>
    </r>
  </si>
  <si>
    <r>
      <rPr>
        <sz val="11"/>
        <color theme="1"/>
        <rFont val="Calibri"/>
        <family val="2"/>
      </rPr>
      <t xml:space="preserve">Status: </t>
    </r>
  </si>
  <si>
    <r>
      <rPr>
        <sz val="11"/>
        <color theme="1"/>
        <rFont val="Calibri"/>
        <family val="2"/>
      </rPr>
      <t xml:space="preserve">Prüfung: </t>
    </r>
  </si>
  <si>
    <r>
      <rPr>
        <sz val="11"/>
        <color theme="1"/>
        <rFont val="Calibri"/>
        <family val="2"/>
      </rPr>
      <t xml:space="preserve">Sprache: </t>
    </r>
  </si>
  <si>
    <r>
      <rPr>
        <sz val="11"/>
        <color theme="1"/>
        <rFont val="Calibri"/>
        <family val="2"/>
      </rPr>
      <t xml:space="preserve"> Incident Mapping</t>
    </r>
  </si>
  <si>
    <r>
      <rPr>
        <sz val="11"/>
        <color theme="1"/>
        <rFont val="Calibri"/>
        <family val="2"/>
      </rPr>
      <t>Performance System Analyse</t>
    </r>
  </si>
  <si>
    <r>
      <rPr>
        <sz val="11"/>
        <color theme="1"/>
        <rFont val="Calibri"/>
        <family val="2"/>
      </rPr>
      <t>Performance System Design</t>
    </r>
  </si>
  <si>
    <r>
      <rPr>
        <sz val="11"/>
        <color theme="1"/>
        <rFont val="Calibri"/>
        <family val="2"/>
      </rPr>
      <t>ANALYSE POTENTIELLER PROBLEME</t>
    </r>
  </si>
  <si>
    <r>
      <rPr>
        <sz val="11"/>
        <color theme="1"/>
        <rFont val="Calibri"/>
        <family val="2"/>
      </rPr>
      <t>ANALYSE POTENTIELLER CHANCEN</t>
    </r>
  </si>
  <si>
    <r>
      <rPr>
        <sz val="11"/>
        <color theme="1"/>
        <rFont val="Calibri"/>
        <family val="2"/>
      </rPr>
      <t>Beteiligung verwalten</t>
    </r>
  </si>
  <si>
    <r>
      <rPr>
        <sz val="11"/>
        <color theme="1"/>
        <rFont val="Calibri"/>
        <family val="2"/>
      </rPr>
      <t xml:space="preserve"> Maßnahmenliste </t>
    </r>
  </si>
  <si>
    <r>
      <rPr>
        <sz val="11"/>
        <color theme="1"/>
        <rFont val="Calibri"/>
        <family val="2"/>
      </rPr>
      <t xml:space="preserve"> Bewertung</t>
    </r>
  </si>
  <si>
    <r>
      <rPr>
        <sz val="11"/>
        <color theme="1"/>
        <rFont val="Calibri"/>
        <family val="2"/>
      </rPr>
      <t>Analyse in Bearbeitung</t>
    </r>
  </si>
  <si>
    <r>
      <rPr>
        <sz val="11"/>
        <color theme="1"/>
        <rFont val="Calibri"/>
        <family val="2"/>
      </rPr>
      <t>Bewertung durchgeführt</t>
    </r>
  </si>
  <si>
    <r>
      <rPr>
        <sz val="11"/>
        <color theme="1"/>
        <rFont val="Calibri"/>
        <family val="2"/>
      </rPr>
      <t>Abgeschlossen</t>
    </r>
  </si>
  <si>
    <r>
      <rPr>
        <sz val="11"/>
        <color theme="1"/>
        <rFont val="Calibri"/>
        <family val="2"/>
      </rPr>
      <t>Entwurf zur Besprechung</t>
    </r>
  </si>
  <si>
    <r>
      <rPr>
        <sz val="11"/>
        <color theme="1"/>
        <rFont val="Calibri"/>
        <family val="2"/>
      </rPr>
      <t>Entwurf von Werksleiter abgezeichnet</t>
    </r>
  </si>
  <si>
    <r>
      <rPr>
        <sz val="11"/>
        <color theme="1"/>
        <rFont val="Calibri"/>
        <family val="2"/>
      </rPr>
      <t>Endgültige Version wurde durch den Abteilungsleiter für Sicherheit oder den Betriebsleiter abgezeichnet</t>
    </r>
  </si>
  <si>
    <r>
      <rPr>
        <sz val="11"/>
        <color theme="1"/>
        <rFont val="Calibri"/>
        <family val="2"/>
      </rPr>
      <t>Feedback liefern</t>
    </r>
  </si>
  <si>
    <r>
      <rPr>
        <sz val="11"/>
        <color theme="1"/>
        <rFont val="Calibri"/>
        <family val="2"/>
      </rPr>
      <t>Ergänzende Prozesse</t>
    </r>
  </si>
  <si>
    <r>
      <rPr>
        <sz val="11"/>
        <color theme="1"/>
        <rFont val="Calibri"/>
        <family val="2"/>
      </rPr>
      <t xml:space="preserve">SPRCFb </t>
    </r>
  </si>
  <si>
    <r>
      <rPr>
        <sz val="11"/>
        <color theme="1"/>
        <rFont val="Calibri"/>
        <family val="2"/>
      </rPr>
      <t>Situationsanalyse</t>
    </r>
  </si>
  <si>
    <r>
      <rPr>
        <sz val="11"/>
        <color theme="1"/>
        <rFont val="Calibri"/>
        <family val="2"/>
      </rPr>
      <t>Was ist eine Situation/Aufgabe?</t>
    </r>
  </si>
  <si>
    <r>
      <rPr>
        <sz val="11"/>
        <color theme="1"/>
        <rFont val="Calibri"/>
        <family val="2"/>
      </rPr>
      <t>Ein Gefühl, dass Sie etwas tun müssen...</t>
    </r>
  </si>
  <si>
    <r>
      <rPr>
        <sz val="11"/>
        <color theme="1"/>
        <rFont val="Calibri"/>
        <family val="2"/>
      </rPr>
      <t xml:space="preserve">     Ein Problem lösen</t>
    </r>
  </si>
  <si>
    <r>
      <rPr>
        <sz val="11"/>
        <color theme="1"/>
        <rFont val="Calibri"/>
        <family val="2"/>
      </rPr>
      <t xml:space="preserve">     Eine Wahl treffen</t>
    </r>
  </si>
  <si>
    <r>
      <rPr>
        <sz val="11"/>
        <color theme="1"/>
        <rFont val="Calibri"/>
        <family val="2"/>
      </rPr>
      <t xml:space="preserve">     Eine Maßnahme oder einen Plan absichern</t>
    </r>
  </si>
  <si>
    <r>
      <rPr>
        <sz val="11"/>
        <color theme="1"/>
        <rFont val="Calibri"/>
        <family val="2"/>
      </rPr>
      <t xml:space="preserve">     Unklare Angelegenheiten verstehen</t>
    </r>
  </si>
  <si>
    <r>
      <rPr>
        <sz val="11"/>
        <color theme="1"/>
        <rFont val="Calibri"/>
        <family val="2"/>
      </rPr>
      <t>Eine Situation/Aufgabe kann eine einzelne Angelegenheit oder eine Gruppe von Angelegenheiten sein</t>
    </r>
  </si>
  <si>
    <r>
      <rPr>
        <sz val="11"/>
        <color theme="1"/>
        <rFont val="Calibri"/>
        <family val="2"/>
      </rPr>
      <t xml:space="preserve">Unterschiedliche Situationen/Aufgaben erfordern unterschiedliche Lösungsansätze  </t>
    </r>
  </si>
  <si>
    <r>
      <rPr>
        <sz val="11"/>
        <color theme="1"/>
        <rFont val="Calibri"/>
        <family val="2"/>
      </rPr>
      <t>Wann wird die Situationsanalyse eingesetzt?</t>
    </r>
  </si>
  <si>
    <r>
      <rPr>
        <sz val="11"/>
        <color theme="1"/>
        <rFont val="Calibri"/>
        <family val="2"/>
      </rPr>
      <t>Sind Situationen/Aufgaben, die uns bevorstehen, unklar?</t>
    </r>
  </si>
  <si>
    <r>
      <rPr>
        <sz val="11"/>
        <color theme="1"/>
        <rFont val="Calibri"/>
        <family val="2"/>
      </rPr>
      <t>Ist die Anzahl der Situationen/Aufgaben überwältigend?</t>
    </r>
  </si>
  <si>
    <r>
      <rPr>
        <sz val="11"/>
        <color theme="1"/>
        <rFont val="Calibri"/>
        <family val="2"/>
      </rPr>
      <t>Thema identifizieren</t>
    </r>
  </si>
  <si>
    <r>
      <rPr>
        <sz val="11"/>
        <color theme="1"/>
        <rFont val="Calibri"/>
        <family val="2"/>
      </rPr>
      <t xml:space="preserve">Welches Thema hat diese Situationsanalyse? </t>
    </r>
  </si>
  <si>
    <r>
      <rPr>
        <sz val="11"/>
        <color theme="1"/>
        <rFont val="Calibri"/>
        <family val="2"/>
      </rPr>
      <t xml:space="preserve"> Situationen/Aufgaben erfassen</t>
    </r>
  </si>
  <si>
    <r>
      <rPr>
        <sz val="11"/>
        <color theme="1"/>
        <rFont val="Calibri"/>
        <family val="2"/>
      </rPr>
      <t>Situationen/Aufgaben auflisten</t>
    </r>
  </si>
  <si>
    <r>
      <rPr>
        <sz val="11"/>
        <color theme="1"/>
        <rFont val="Calibri"/>
        <family val="2"/>
      </rPr>
      <t>Welche Abweichungen liegen vor?</t>
    </r>
  </si>
  <si>
    <r>
      <rPr>
        <sz val="11"/>
        <color theme="1"/>
        <rFont val="Calibri"/>
        <family val="2"/>
      </rPr>
      <t>Welche Entscheidungen müssen getroffen werden?</t>
    </r>
  </si>
  <si>
    <r>
      <rPr>
        <sz val="11"/>
        <color theme="1"/>
        <rFont val="Calibri"/>
        <family val="2"/>
      </rPr>
      <t>Welche Pläne sollen implementiert werden?</t>
    </r>
  </si>
  <si>
    <r>
      <rPr>
        <sz val="11"/>
        <color theme="1"/>
        <rFont val="Calibri"/>
        <family val="2"/>
      </rPr>
      <t>Welche Veränderungen sind vorauszusehen?</t>
    </r>
  </si>
  <si>
    <r>
      <rPr>
        <sz val="11"/>
        <color theme="1"/>
        <rFont val="Calibri"/>
        <family val="2"/>
      </rPr>
      <t>Welche Bedrohungen existieren?</t>
    </r>
  </si>
  <si>
    <r>
      <rPr>
        <sz val="11"/>
        <color theme="1"/>
        <rFont val="Calibri"/>
        <family val="2"/>
      </rPr>
      <t>Welche Chancen bieten sich?</t>
    </r>
  </si>
  <si>
    <r>
      <rPr>
        <sz val="11"/>
        <color theme="1"/>
        <rFont val="Calibri"/>
        <family val="2"/>
      </rPr>
      <t>Was sonst noch?</t>
    </r>
  </si>
  <si>
    <r>
      <rPr>
        <sz val="11"/>
        <color theme="1"/>
        <rFont val="Calibri"/>
        <family val="2"/>
      </rPr>
      <t>Situationen/Aufgaben</t>
    </r>
  </si>
  <si>
    <r>
      <rPr>
        <sz val="11"/>
        <color theme="1"/>
        <rFont val="Calibri"/>
        <family val="2"/>
      </rPr>
      <t xml:space="preserve"> Zergliedern und klären</t>
    </r>
  </si>
  <si>
    <r>
      <rPr>
        <sz val="11"/>
        <color theme="1"/>
        <rFont val="Calibri"/>
        <family val="2"/>
      </rPr>
      <t>Situationen/Aufgaben zergliedern und klären</t>
    </r>
  </si>
  <si>
    <r>
      <rPr>
        <sz val="11"/>
        <color theme="1"/>
        <rFont val="Calibri"/>
        <family val="2"/>
      </rPr>
      <t>Zergliederte und geklärte Situationen/Aufgaben</t>
    </r>
  </si>
  <si>
    <r>
      <rPr>
        <sz val="11"/>
        <color theme="1"/>
        <rFont val="Calibri"/>
        <family val="2"/>
      </rPr>
      <t>Zergliedern</t>
    </r>
  </si>
  <si>
    <r>
      <rPr>
        <sz val="11"/>
        <color theme="1"/>
        <rFont val="Calibri"/>
        <family val="2"/>
      </rPr>
      <t>Was sonst besorgt uns bei…?</t>
    </r>
  </si>
  <si>
    <r>
      <rPr>
        <sz val="11"/>
        <color theme="1"/>
        <rFont val="Calibri"/>
        <family val="2"/>
      </rPr>
      <t xml:space="preserve">Kann diese Situation/Aufgabe durch eine einzelne Analyse oder Maßnahme gelöst werden?  </t>
    </r>
  </si>
  <si>
    <r>
      <rPr>
        <sz val="11"/>
        <color theme="1"/>
        <rFont val="Calibri"/>
        <family val="2"/>
      </rPr>
      <t>Klären</t>
    </r>
  </si>
  <si>
    <r>
      <rPr>
        <sz val="11"/>
        <color theme="1"/>
        <rFont val="Calibri"/>
        <family val="2"/>
      </rPr>
      <t>Was genau meinen wir mit...?</t>
    </r>
  </si>
  <si>
    <r>
      <rPr>
        <sz val="11"/>
        <color theme="1"/>
        <rFont val="Calibri"/>
        <family val="2"/>
      </rPr>
      <t>Was genau ist...?</t>
    </r>
  </si>
  <si>
    <r>
      <rPr>
        <sz val="11"/>
        <color theme="1"/>
        <rFont val="Calibri"/>
        <family val="2"/>
      </rPr>
      <t>Maßnahmen formulieren</t>
    </r>
  </si>
  <si>
    <r>
      <rPr>
        <sz val="11"/>
        <color theme="1"/>
        <rFont val="Calibri"/>
        <family val="2"/>
      </rPr>
      <t>Maßnahmenformulierungen</t>
    </r>
  </si>
  <si>
    <r>
      <rPr>
        <sz val="11"/>
        <color rgb="FF000000"/>
        <rFont val="Calibri"/>
        <family val="2"/>
      </rPr>
      <t xml:space="preserve">Ist bei jeder zergliederten und geklärten Situation/Aufgabe </t>
    </r>
  </si>
  <si>
    <r>
      <rPr>
        <sz val="11"/>
        <color rgb="FF000000"/>
        <rFont val="Calibri"/>
        <family val="2"/>
      </rPr>
      <t xml:space="preserve">     die für ihre Lösung erforderliche Maßnahme ersichtlich?</t>
    </r>
  </si>
  <si>
    <r>
      <rPr>
        <sz val="11"/>
        <color rgb="FF000000"/>
        <rFont val="Calibri"/>
        <family val="2"/>
      </rPr>
      <t xml:space="preserve">Geht es bei der Maßnahme um eine Abweichung, eine Wahl, </t>
    </r>
  </si>
  <si>
    <r>
      <rPr>
        <sz val="11"/>
        <color rgb="FF000000"/>
        <rFont val="Calibri"/>
        <family val="2"/>
      </rPr>
      <t xml:space="preserve">      eine Bedrohung oder eine Chance?</t>
    </r>
  </si>
  <si>
    <r>
      <rPr>
        <sz val="11"/>
        <color rgb="FF000000"/>
        <rFont val="Calibri"/>
        <family val="2"/>
      </rPr>
      <t>Müssen wir einfach etwas tun?</t>
    </r>
  </si>
  <si>
    <r>
      <rPr>
        <sz val="11"/>
        <color rgb="FF000000"/>
        <rFont val="Calibri"/>
        <family val="2"/>
      </rPr>
      <t>Wenn die Maßnahme nicht klar ist, formulieren Sie die Situation/Aufgabe als...</t>
    </r>
  </si>
  <si>
    <r>
      <rPr>
        <sz val="11"/>
        <color rgb="FF000000"/>
        <rFont val="Calibri"/>
        <family val="2"/>
      </rPr>
      <t xml:space="preserve">     Problemdefinition (Objekt und Abweichung)</t>
    </r>
  </si>
  <si>
    <r>
      <rPr>
        <sz val="11"/>
        <color rgb="FF000000"/>
        <rFont val="Calibri"/>
        <family val="2"/>
      </rPr>
      <t xml:space="preserve">          abgesichert werden soll, und Endergebnis)</t>
    </r>
  </si>
  <si>
    <r>
      <rPr>
        <sz val="11"/>
        <color rgb="FF000000"/>
        <rFont val="Calibri"/>
        <family val="2"/>
      </rPr>
      <t xml:space="preserve">     Formulierung potentieller Chancen (Maßnahme oder Plan, der </t>
    </r>
  </si>
  <si>
    <r>
      <rPr>
        <sz val="11"/>
        <color rgb="FF000000"/>
        <rFont val="Calibri"/>
        <family val="2"/>
      </rPr>
      <t xml:space="preserve">          gefördert werden soll, und Endergebnis)</t>
    </r>
  </si>
  <si>
    <r>
      <rPr>
        <sz val="11"/>
        <color rgb="FF000000"/>
        <rFont val="Calibri"/>
        <family val="2"/>
      </rPr>
      <t xml:space="preserve">     Formulierung eines Situationsthemas (separate Kategorie für </t>
    </r>
  </si>
  <si>
    <r>
      <rPr>
        <sz val="11"/>
        <color rgb="FF000000"/>
        <rFont val="Calibri"/>
        <family val="2"/>
      </rPr>
      <t xml:space="preserve">          Situationen/Aufgaben, die analysiert werden müssen)</t>
    </r>
  </si>
  <si>
    <r>
      <rPr>
        <sz val="11"/>
        <color rgb="FF000000"/>
        <rFont val="Calibri"/>
        <family val="2"/>
      </rPr>
      <t>Wenn die erforderliche Maßnahme noch immer unklar ist, dann zergliedern und klären Sie weiter</t>
    </r>
  </si>
  <si>
    <r>
      <rPr>
        <sz val="11"/>
        <color theme="1"/>
        <rFont val="Calibri"/>
        <family val="2"/>
      </rPr>
      <t xml:space="preserve"> Priorität festlegen</t>
    </r>
  </si>
  <si>
    <r>
      <rPr>
        <sz val="11"/>
        <color theme="1"/>
        <rFont val="Calibri"/>
        <family val="2"/>
      </rPr>
      <t>Wissen und Erfahrung verwenden...ODER</t>
    </r>
  </si>
  <si>
    <r>
      <rPr>
        <sz val="11"/>
        <color rgb="FF000000"/>
        <rFont val="Calibri"/>
        <family val="2"/>
      </rPr>
      <t xml:space="preserve">      An welcher Situation/Aufgabe sollten wir zuerst arbeiten?   Wie ist die Reihenfolge der Prioritäten für die übrigen Situationen/Aufgaben?  Markieren Sie die höchste Gesamtpriorität (*)</t>
    </r>
  </si>
  <si>
    <r>
      <rPr>
        <sz val="11"/>
        <color rgb="FF000000"/>
        <rFont val="Calibri"/>
        <family val="2"/>
      </rPr>
      <t>An welcher Situation/Aufgabe sollten wir zuerst arbeiten?</t>
    </r>
  </si>
  <si>
    <r>
      <rPr>
        <sz val="11"/>
        <color rgb="FF000000"/>
        <rFont val="Calibri"/>
        <family val="2"/>
      </rPr>
      <t>Falls dies klar ist oder sofortige Maßnahmen erforderlich sind, legen Sie die Reihenfolge der Prioritäten fest:</t>
    </r>
  </si>
  <si>
    <r>
      <rPr>
        <sz val="11"/>
        <color rgb="FF000000"/>
        <rFont val="Calibri"/>
        <family val="2"/>
      </rPr>
      <t xml:space="preserve">     Überprüfen Sie die Liste mit Maßnahmenformulierungen</t>
    </r>
  </si>
  <si>
    <r>
      <rPr>
        <sz val="11"/>
        <color rgb="FF000000"/>
        <rFont val="Calibri"/>
        <family val="2"/>
      </rPr>
      <t xml:space="preserve">     Identifizieren Sie diejenigen, denen Sie sich sofort zuwenden müssen, und solche, die Zeit haben</t>
    </r>
  </si>
  <si>
    <r>
      <rPr>
        <sz val="11"/>
        <color rgb="FF000000"/>
        <rFont val="Calibri"/>
        <family val="2"/>
      </rPr>
      <t xml:space="preserve">     Markieren Sie die Situationen/Aufgaben mit höchster Priorität durch ein Sternchen (*)</t>
    </r>
  </si>
  <si>
    <r>
      <rPr>
        <sz val="11"/>
        <color rgb="FF000000"/>
        <rFont val="Calibri"/>
        <family val="2"/>
      </rPr>
      <t xml:space="preserve">Falls dies unklar ist oder Sie sich nicht auf eine Reihenfolge der Prioritäten einigen können, verwenden Sie Gegenwärtige Auswirkungen, Zukünftige Auswirkungen und Zeitrahmen </t>
    </r>
  </si>
  <si>
    <r>
      <rPr>
        <sz val="11"/>
        <rFont val="Calibri"/>
        <family val="2"/>
      </rPr>
      <t>Gegenwärtige Auswirkungen</t>
    </r>
  </si>
  <si>
    <r>
      <rPr>
        <sz val="11"/>
        <color theme="1"/>
        <rFont val="Calibri"/>
        <family val="2"/>
      </rPr>
      <t xml:space="preserve">Was sind die </t>
    </r>
    <r>
      <rPr>
        <i/>
        <sz val="11"/>
        <color theme="1"/>
        <rFont val="Calibri"/>
        <family val="2"/>
      </rPr>
      <t>tatsächlichen</t>
    </r>
    <r>
      <rPr>
        <sz val="11"/>
        <color theme="1"/>
        <rFont val="Calibri"/>
        <family val="2"/>
      </rPr>
      <t xml:space="preserve"> Auswirkungen (bis zu diesem Zeitpunkt)</t>
    </r>
  </si>
  <si>
    <r>
      <rPr>
        <sz val="11"/>
        <color theme="1"/>
        <rFont val="Calibri"/>
        <family val="2"/>
      </rPr>
      <t xml:space="preserve">   dieser ungelösten Situation/Aufgabe?</t>
    </r>
  </si>
  <si>
    <r>
      <rPr>
        <sz val="11"/>
        <color theme="1"/>
        <rFont val="Calibri"/>
        <family val="2"/>
      </rPr>
      <t xml:space="preserve">   (im Hinblick auf Personen, Sicherheit, Kosten, etc.)</t>
    </r>
  </si>
  <si>
    <r>
      <rPr>
        <sz val="11"/>
        <color theme="1"/>
        <rFont val="Calibri"/>
        <family val="2"/>
      </rPr>
      <t xml:space="preserve">Welche Situationen/Aufgaben haben die größten </t>
    </r>
  </si>
  <si>
    <r>
      <rPr>
        <sz val="11"/>
        <color theme="1"/>
        <rFont val="Calibri"/>
        <family val="2"/>
      </rPr>
      <t xml:space="preserve">     gegenwärtigen Auswirkungen? Bewerten Sie entsprechend mit H/M/N</t>
    </r>
  </si>
  <si>
    <r>
      <rPr>
        <sz val="11"/>
        <color theme="1"/>
        <rFont val="Calibri"/>
        <family val="2"/>
      </rPr>
      <t>Zukünftige Auswirkungen</t>
    </r>
  </si>
  <si>
    <r>
      <rPr>
        <sz val="11"/>
        <color theme="1"/>
        <rFont val="Calibri"/>
        <family val="2"/>
      </rPr>
      <t xml:space="preserve">Was wären die </t>
    </r>
    <r>
      <rPr>
        <i/>
        <sz val="11"/>
        <color theme="1"/>
        <rFont val="Calibri"/>
        <family val="2"/>
      </rPr>
      <t>erwarteten</t>
    </r>
    <r>
      <rPr>
        <sz val="11"/>
        <color theme="1"/>
        <rFont val="Calibri"/>
        <family val="2"/>
      </rPr>
      <t xml:space="preserve"> Auswirkungen</t>
    </r>
  </si>
  <si>
    <r>
      <rPr>
        <sz val="11"/>
        <color theme="1"/>
        <rFont val="Calibri"/>
        <family val="2"/>
      </rPr>
      <t xml:space="preserve">  (von diesem Zeitpunkt an), wenn sie nicht gelöst wird?</t>
    </r>
  </si>
  <si>
    <r>
      <rPr>
        <sz val="11"/>
        <color theme="1"/>
        <rFont val="Calibri"/>
        <family val="2"/>
      </rPr>
      <t>Welche Situationen/Aufgaben haben die größten</t>
    </r>
  </si>
  <si>
    <r>
      <rPr>
        <sz val="11"/>
        <color theme="1"/>
        <rFont val="Calibri"/>
        <family val="2"/>
      </rPr>
      <t xml:space="preserve">    zukünftigen Auswirkungen?  Bewerten Sie entsprechend mit H/M/N</t>
    </r>
  </si>
  <si>
    <r>
      <rPr>
        <sz val="11"/>
        <color theme="1"/>
        <rFont val="Calibri"/>
        <family val="2"/>
      </rPr>
      <t>Zeitrahmen</t>
    </r>
  </si>
  <si>
    <r>
      <rPr>
        <sz val="11"/>
        <color theme="1"/>
        <rFont val="Calibri"/>
        <family val="2"/>
      </rPr>
      <t xml:space="preserve">Ab welcher </t>
    </r>
    <r>
      <rPr>
        <i/>
        <sz val="11"/>
        <color theme="1"/>
        <rFont val="Calibri"/>
        <family val="2"/>
      </rPr>
      <t>Frist</t>
    </r>
    <r>
      <rPr>
        <sz val="11"/>
        <color theme="1"/>
        <rFont val="Calibri"/>
        <family val="2"/>
      </rPr>
      <t xml:space="preserve"> wird die Lösung</t>
    </r>
  </si>
  <si>
    <r>
      <rPr>
        <sz val="11"/>
        <color theme="1"/>
        <rFont val="Calibri"/>
        <family val="2"/>
      </rPr>
      <t xml:space="preserve">     schwierig, teuer, unmöglich oder bedeutungslos?</t>
    </r>
  </si>
  <si>
    <r>
      <rPr>
        <sz val="11"/>
        <color theme="1"/>
        <rFont val="Calibri"/>
        <family val="2"/>
      </rPr>
      <t>Wann müssen wir beginnen?</t>
    </r>
  </si>
  <si>
    <r>
      <rPr>
        <sz val="11"/>
        <color theme="1"/>
        <rFont val="Calibri"/>
        <family val="2"/>
      </rPr>
      <t>Welche Situationen/Aufgaben werden später</t>
    </r>
  </si>
  <si>
    <r>
      <rPr>
        <sz val="11"/>
        <color theme="1"/>
        <rFont val="Calibri"/>
        <family val="2"/>
      </rPr>
      <t xml:space="preserve">    am schwierigsten zu lösen sein? Bewerten Sie entsprechend mit H/M/N</t>
    </r>
  </si>
  <si>
    <r>
      <rPr>
        <sz val="11"/>
        <color theme="1"/>
        <rFont val="Calibri"/>
        <family val="2"/>
      </rPr>
      <t xml:space="preserve"> ...Gegenwärtige Auswirkungen, Zukünftige Auswirkungen und Zeitrahmen verwenden</t>
    </r>
  </si>
  <si>
    <r>
      <rPr>
        <sz val="11"/>
        <color theme="1"/>
        <rFont val="Calibri"/>
        <family val="2"/>
      </rPr>
      <t>Gegenwärtige Auswirkungen = die tatsächlichen Auswirkungen, bis zu diesem Zeitpunkt, im Hinblick auf Personen, Sicherheit, Kosten, Kunden, Produktivität, unseren guten Ruf, usw.</t>
    </r>
  </si>
  <si>
    <r>
      <rPr>
        <sz val="11"/>
        <color theme="1"/>
        <rFont val="Calibri"/>
        <family val="2"/>
      </rPr>
      <t>Zukünftige Auswirkungen = erwartete Auswirkungen, von diesem Zeitpunkt an, falls die Situation/Aufgabe nicht gelöst wird, im Hinblick auf Personen, Sicherheit, Kosten, Kunden, Produktivität, unseren guten Ruf, usw.</t>
    </r>
  </si>
  <si>
    <r>
      <rPr>
        <sz val="11"/>
        <color theme="1"/>
        <rFont val="Calibri"/>
        <family val="2"/>
      </rPr>
      <t>Zeitrahmen = Frist (Uhrzeit und Datum), nach der eine Lösung schwierig, teuer, unmöglich oder bedeutungslos wird</t>
    </r>
  </si>
  <si>
    <r>
      <rPr>
        <sz val="11"/>
        <color theme="1"/>
        <rFont val="Calibri"/>
        <family val="2"/>
      </rPr>
      <t>Was ist die gegenwärtige Auswirkung dieser ungelösten Situation/Aufgabe?</t>
    </r>
  </si>
  <si>
    <r>
      <rPr>
        <sz val="11"/>
        <color theme="1"/>
        <rFont val="Calibri"/>
        <family val="2"/>
      </rPr>
      <t>Was wäre die zukünftige Auswirkung, wenn sie nicht gelöst wird?</t>
    </r>
  </si>
  <si>
    <r>
      <rPr>
        <sz val="11"/>
        <color theme="1"/>
        <rFont val="Calibri"/>
        <family val="2"/>
      </rPr>
      <t>Was ist der Zeitrahmen (Uhrzeit oder Datum), nach dem eine Lösung schwierig, teuer, unmöglich oder bedeutungslos wird?</t>
    </r>
  </si>
  <si>
    <r>
      <rPr>
        <sz val="11"/>
        <color theme="1"/>
        <rFont val="Calibri"/>
        <family val="2"/>
      </rPr>
      <t xml:space="preserve">Ermitteln und notieren Sie spezifische Informationen über gegenwärtige Auswirkungen, zukünftige Auswirkungen und den Zeitrahmen </t>
    </r>
  </si>
  <si>
    <r>
      <rPr>
        <sz val="11"/>
        <color theme="1"/>
        <rFont val="Calibri"/>
        <family val="2"/>
      </rPr>
      <t>Techniken für die Prioritätensetzung</t>
    </r>
  </si>
  <si>
    <r>
      <rPr>
        <sz val="11"/>
        <color theme="1"/>
        <rFont val="Calibri"/>
        <family val="2"/>
      </rPr>
      <t xml:space="preserve">Bestimmen Sie die relativen gegenwärtigen Auswirkungen: </t>
    </r>
  </si>
  <si>
    <r>
      <rPr>
        <sz val="11"/>
        <color theme="1"/>
        <rFont val="Calibri"/>
        <family val="2"/>
      </rPr>
      <t>Identifizieren Sie, welche Situation/Aufgabe die größten gegenwärtigen Auswirkungen hat. Markieren Sie diese mit H</t>
    </r>
  </si>
  <si>
    <r>
      <rPr>
        <sz val="11"/>
        <color theme="1"/>
        <rFont val="Calibri"/>
        <family val="2"/>
      </rPr>
      <t>Bewerten Sie die anderen Situationen/Aufgaben vertikal in Relation zu dem H. Weisen Sie ihnen H, M, N zu</t>
    </r>
  </si>
  <si>
    <r>
      <rPr>
        <sz val="11"/>
        <color theme="1"/>
        <rFont val="Calibri"/>
        <family val="2"/>
      </rPr>
      <t>Verwenden Sie Plus- (+) oder Minuszeichen (-) zur Verfeinerung</t>
    </r>
  </si>
  <si>
    <r>
      <rPr>
        <sz val="11"/>
        <color theme="1"/>
        <rFont val="Calibri"/>
        <family val="2"/>
      </rPr>
      <t>Wiederholen Sie die vertikale Bewertung für die relativen zukünftigen Auswirkungen und den Zeitrahmen</t>
    </r>
  </si>
  <si>
    <r>
      <rPr>
        <sz val="11"/>
        <color theme="1"/>
        <rFont val="Calibri"/>
        <family val="2"/>
      </rPr>
      <t>Bewerten Sie die Kombinationen horizontal, um die Gesamtpriorität für jede Situation/Aufgabe zu bestimmen</t>
    </r>
  </si>
  <si>
    <r>
      <rPr>
        <sz val="11"/>
        <color theme="1"/>
        <rFont val="Calibri"/>
        <family val="2"/>
      </rPr>
      <t xml:space="preserve">Legen Sie die Reihenfolge der Prioritäten basierend auf ihrer Gesamtkombination fest </t>
    </r>
  </si>
  <si>
    <r>
      <rPr>
        <sz val="11"/>
        <color theme="1"/>
        <rFont val="Calibri"/>
        <family val="2"/>
      </rPr>
      <t xml:space="preserve">Bewerten Sie  </t>
    </r>
  </si>
  <si>
    <r>
      <rPr>
        <sz val="11"/>
        <color theme="1"/>
        <rFont val="Calibri"/>
        <family val="2"/>
      </rPr>
      <t>die Kombinationen</t>
    </r>
  </si>
  <si>
    <r>
      <rPr>
        <sz val="11"/>
        <color theme="1"/>
        <rFont val="Calibri"/>
        <family val="2"/>
      </rPr>
      <t xml:space="preserve"> Lösungsschritte planen</t>
    </r>
  </si>
  <si>
    <r>
      <rPr>
        <sz val="11"/>
        <color theme="1"/>
        <rFont val="Calibri"/>
        <family val="2"/>
      </rPr>
      <t>Den Lösungsansatz bestimmen</t>
    </r>
  </si>
  <si>
    <r>
      <rPr>
        <sz val="11"/>
        <color theme="1"/>
        <rFont val="Calibri"/>
        <family val="2"/>
      </rPr>
      <t>Welche Schritte oder Maßnahmen sind erforderlich, um diese Situation/Aufgabe zu lösen?</t>
    </r>
  </si>
  <si>
    <r>
      <rPr>
        <sz val="11"/>
        <color theme="1"/>
        <rFont val="Calibri"/>
        <family val="2"/>
      </rPr>
      <t>Welcher Analyseprozess (und wie viel) ist für die Lösung erforderlich?</t>
    </r>
  </si>
  <si>
    <r>
      <rPr>
        <sz val="11"/>
        <color theme="1"/>
        <rFont val="Calibri"/>
        <family val="2"/>
      </rPr>
      <t>Notieren Sie den Prozess und weitere Maßnahmen, die für die Lösung erforderlich sind</t>
    </r>
  </si>
  <si>
    <r>
      <rPr>
        <sz val="11"/>
        <color theme="1"/>
        <rFont val="Calibri"/>
        <family val="2"/>
      </rPr>
      <t xml:space="preserve">Benötigte Prozesse  </t>
    </r>
  </si>
  <si>
    <r>
      <rPr>
        <sz val="11"/>
        <color theme="1"/>
        <rFont val="Calibri"/>
        <family val="2"/>
      </rPr>
      <t>Nächste Schritte (Was)</t>
    </r>
  </si>
  <si>
    <r>
      <rPr>
        <sz val="11"/>
        <color theme="1"/>
        <rFont val="Calibri"/>
        <family val="2"/>
      </rPr>
      <t xml:space="preserve"> Beteiligung planen</t>
    </r>
  </si>
  <si>
    <r>
      <rPr>
        <sz val="11"/>
        <color theme="1"/>
        <rFont val="Calibri"/>
        <family val="2"/>
      </rPr>
      <t>Aufgaben verteilen</t>
    </r>
  </si>
  <si>
    <r>
      <rPr>
        <sz val="11"/>
        <color theme="1"/>
        <rFont val="Calibri"/>
        <family val="2"/>
      </rPr>
      <t>Wer macht was bis wann?</t>
    </r>
  </si>
  <si>
    <r>
      <rPr>
        <sz val="11"/>
        <color theme="1"/>
        <rFont val="Calibri"/>
        <family val="2"/>
      </rPr>
      <t>Wer sollte hinzugezogen werden für:</t>
    </r>
  </si>
  <si>
    <r>
      <rPr>
        <sz val="11"/>
        <color theme="1"/>
        <rFont val="Calibri"/>
        <family val="2"/>
      </rPr>
      <t>Wer</t>
    </r>
  </si>
  <si>
    <r>
      <rPr>
        <sz val="11"/>
        <color theme="1"/>
        <rFont val="Calibri"/>
        <family val="2"/>
      </rPr>
      <t xml:space="preserve">Bis wann  </t>
    </r>
  </si>
  <si>
    <r>
      <rPr>
        <sz val="11"/>
        <color theme="1"/>
        <rFont val="Calibri"/>
        <family val="2"/>
      </rPr>
      <t xml:space="preserve">Notieren und kommunizieren Sie die Verantwortlichkeiten und den Zeitplan </t>
    </r>
  </si>
  <si>
    <r>
      <rPr>
        <sz val="11"/>
        <color theme="1"/>
        <rFont val="Calibri"/>
        <family val="2"/>
      </rPr>
      <t xml:space="preserve">Bestätigen Sie die Vereinbarung </t>
    </r>
  </si>
  <si>
    <r>
      <rPr>
        <sz val="11"/>
        <color theme="1"/>
        <rFont val="Calibri"/>
        <family val="2"/>
      </rPr>
      <t>Incident Mapping</t>
    </r>
  </si>
  <si>
    <r>
      <rPr>
        <sz val="11"/>
        <color theme="1"/>
        <rFont val="Calibri"/>
        <family val="2"/>
      </rPr>
      <t>PROGRAMMING NOTE: UNHIDE CELLS TO SEE IM INFO</t>
    </r>
  </si>
  <si>
    <r>
      <rPr>
        <sz val="11"/>
        <color theme="1"/>
        <rFont val="Calibri"/>
        <family val="2"/>
      </rPr>
      <t xml:space="preserve"> Wo:</t>
    </r>
  </si>
  <si>
    <r>
      <rPr>
        <sz val="11"/>
        <color theme="1"/>
        <rFont val="Calibri"/>
        <family val="2"/>
      </rPr>
      <t xml:space="preserve"> Wann:</t>
    </r>
  </si>
  <si>
    <r>
      <rPr>
        <sz val="11"/>
        <color theme="1"/>
        <rFont val="Calibri"/>
        <family val="2"/>
      </rPr>
      <t xml:space="preserve"> Ausmaß:</t>
    </r>
  </si>
  <si>
    <r>
      <rPr>
        <sz val="11"/>
        <color theme="1"/>
        <rFont val="Calibri"/>
        <family val="2"/>
      </rPr>
      <t xml:space="preserve"> Kommentare:</t>
    </r>
  </si>
  <si>
    <r>
      <rPr>
        <sz val="11"/>
        <color theme="1"/>
        <rFont val="Calibri"/>
        <family val="2"/>
      </rPr>
      <t xml:space="preserve"> Legende</t>
    </r>
  </si>
  <si>
    <r>
      <rPr>
        <sz val="11"/>
        <color theme="1"/>
        <rFont val="Calibri"/>
        <family val="2"/>
      </rPr>
      <t>Ursache – Auswirkungen</t>
    </r>
  </si>
  <si>
    <r>
      <rPr>
        <sz val="11"/>
        <color theme="1"/>
        <rFont val="Calibri"/>
        <family val="2"/>
      </rPr>
      <t>Überschrittene Grenze</t>
    </r>
  </si>
  <si>
    <r>
      <rPr>
        <sz val="11"/>
        <color theme="1"/>
        <rFont val="Calibri"/>
        <family val="2"/>
      </rPr>
      <t>Maßnahme</t>
    </r>
  </si>
  <si>
    <r>
      <rPr>
        <sz val="11"/>
        <color theme="1"/>
        <rFont val="Calibri"/>
        <family val="2"/>
      </rPr>
      <t>Neue Grenze</t>
    </r>
  </si>
  <si>
    <r>
      <rPr>
        <sz val="11"/>
        <color theme="1"/>
        <rFont val="Calibri"/>
        <family val="2"/>
      </rPr>
      <t>Primäres Ereignis</t>
    </r>
  </si>
  <si>
    <r>
      <rPr>
        <sz val="11"/>
        <color theme="1"/>
        <rFont val="Calibri"/>
        <family val="2"/>
      </rPr>
      <t>Bekannte Ursache</t>
    </r>
  </si>
  <si>
    <r>
      <rPr>
        <sz val="11"/>
        <color theme="1"/>
        <rFont val="Calibri"/>
        <family val="2"/>
      </rPr>
      <t>Bedingung</t>
    </r>
  </si>
  <si>
    <r>
      <rPr>
        <sz val="11"/>
        <color theme="1"/>
        <rFont val="Calibri"/>
        <family val="2"/>
      </rPr>
      <t>Issue Owner</t>
    </r>
  </si>
  <si>
    <r>
      <rPr>
        <sz val="11"/>
        <color theme="1"/>
        <rFont val="Calibri"/>
        <family val="2"/>
      </rPr>
      <t>Bekannte Ursache nach der Problem- oder Performance System Analyse</t>
    </r>
  </si>
  <si>
    <r>
      <rPr>
        <sz val="11"/>
        <color theme="1"/>
        <rFont val="Calibri"/>
        <family val="2"/>
      </rPr>
      <t>Unbekannte Ursache</t>
    </r>
  </si>
  <si>
    <r>
      <rPr>
        <sz val="11"/>
        <color theme="1"/>
        <rFont val="Calibri"/>
        <family val="2"/>
      </rPr>
      <t>Mögliche Grenze</t>
    </r>
  </si>
  <si>
    <r>
      <rPr>
        <sz val="11"/>
        <color theme="1"/>
        <rFont val="Calibri"/>
        <family val="2"/>
      </rPr>
      <t>Mögliche Maßnahme</t>
    </r>
  </si>
  <si>
    <r>
      <rPr>
        <sz val="11"/>
        <color theme="1"/>
        <rFont val="Calibri"/>
        <family val="2"/>
      </rPr>
      <t>Gewählte Grenze</t>
    </r>
  </si>
  <si>
    <r>
      <rPr>
        <sz val="11"/>
        <color theme="1"/>
        <rFont val="Calibri"/>
        <family val="2"/>
      </rPr>
      <t>Gewählte Maßnahme</t>
    </r>
  </si>
  <si>
    <r>
      <rPr>
        <sz val="11"/>
        <color theme="1"/>
        <rFont val="Calibri"/>
        <family val="2"/>
      </rPr>
      <t>Problemanalyse</t>
    </r>
  </si>
  <si>
    <r>
      <rPr>
        <sz val="11"/>
        <color theme="1"/>
        <rFont val="Calibri"/>
        <family val="2"/>
      </rPr>
      <t xml:space="preserve"> Problem beschreiben</t>
    </r>
  </si>
  <si>
    <r>
      <rPr>
        <sz val="11"/>
        <color theme="1"/>
        <rFont val="Calibri"/>
        <family val="2"/>
      </rPr>
      <t>Wann wird die Problemanalyse eingesetzt?</t>
    </r>
  </si>
  <si>
    <r>
      <rPr>
        <sz val="11"/>
        <color theme="1"/>
        <rFont val="Calibri"/>
        <family val="2"/>
      </rPr>
      <t>Liegt eine Abweichung vor?</t>
    </r>
  </si>
  <si>
    <r>
      <rPr>
        <sz val="11"/>
        <color theme="1"/>
        <rFont val="Calibri"/>
        <family val="2"/>
      </rPr>
      <t>Ist die Ursache unbekannt?</t>
    </r>
  </si>
  <si>
    <r>
      <rPr>
        <sz val="11"/>
        <color theme="1"/>
        <rFont val="Calibri"/>
        <family val="2"/>
      </rPr>
      <t>Müssen wir die Ursache kennen, um eine effektive Maßnahme ergreifen zu können?</t>
    </r>
  </si>
  <si>
    <r>
      <rPr>
        <sz val="11"/>
        <color theme="1"/>
        <rFont val="Calibri"/>
        <family val="2"/>
      </rPr>
      <t>Ja auf alle drei Fragen = wenden Sie die Problemanalyse an</t>
    </r>
  </si>
  <si>
    <r>
      <rPr>
        <sz val="11"/>
        <color theme="1"/>
        <rFont val="Calibri"/>
        <family val="2"/>
      </rPr>
      <t>Das Problem definieren</t>
    </r>
  </si>
  <si>
    <r>
      <rPr>
        <sz val="11"/>
        <color theme="1"/>
        <rFont val="Calibri"/>
        <family val="2"/>
      </rPr>
      <t>Problemdefinition hier eingeben</t>
    </r>
  </si>
  <si>
    <r>
      <rPr>
        <sz val="11"/>
        <color theme="1"/>
        <rFont val="Calibri"/>
        <family val="2"/>
      </rPr>
      <t>Problem definieren (ein Objekt, eine Abweichung)</t>
    </r>
  </si>
  <si>
    <r>
      <rPr>
        <sz val="11"/>
        <color theme="1"/>
        <rFont val="Calibri"/>
        <family val="2"/>
      </rPr>
      <t xml:space="preserve">Woran können wir sehen, hören, fühlen, schmecken, riechen oder messen, dass eine Abweichung vorliegt?      </t>
    </r>
  </si>
  <si>
    <r>
      <rPr>
        <sz val="11"/>
        <color theme="1"/>
        <rFont val="Calibri"/>
        <family val="2"/>
      </rPr>
      <t>Schreiben Sie eine kurze Aussage mit einem Objekt und einer Abweichung</t>
    </r>
  </si>
  <si>
    <r>
      <rPr>
        <sz val="11"/>
        <color theme="1"/>
        <rFont val="Calibri"/>
        <family val="2"/>
      </rPr>
      <t>So genau wie möglich aufschreiben, wenn nötig zergliedern</t>
    </r>
  </si>
  <si>
    <r>
      <rPr>
        <sz val="11"/>
        <color theme="1"/>
        <rFont val="Calibri"/>
        <family val="2"/>
      </rPr>
      <t xml:space="preserve"> Problem spezifizieren</t>
    </r>
  </si>
  <si>
    <r>
      <rPr>
        <sz val="11"/>
        <color theme="1"/>
        <rFont val="Calibri"/>
        <family val="2"/>
      </rPr>
      <t>Stellen Sie IST/IST-NICHT-Fragen in vier Bereichen:</t>
    </r>
  </si>
  <si>
    <r>
      <rPr>
        <sz val="11"/>
        <color theme="1"/>
        <rFont val="Calibri"/>
        <family val="2"/>
      </rPr>
      <t>WAS – Identität</t>
    </r>
  </si>
  <si>
    <r>
      <rPr>
        <sz val="11"/>
        <color theme="1"/>
        <rFont val="Calibri"/>
        <family val="2"/>
      </rPr>
      <t>WO – Ort</t>
    </r>
  </si>
  <si>
    <r>
      <rPr>
        <sz val="11"/>
        <color theme="1"/>
        <rFont val="Calibri"/>
        <family val="2"/>
      </rPr>
      <t>WANN – Zeitpunkt</t>
    </r>
  </si>
  <si>
    <r>
      <rPr>
        <sz val="11"/>
        <color theme="1"/>
        <rFont val="Calibri"/>
        <family val="2"/>
      </rPr>
      <t>AUSMASS – Größe</t>
    </r>
  </si>
  <si>
    <r>
      <rPr>
        <sz val="11"/>
        <color theme="1"/>
        <rFont val="Calibri"/>
        <family val="2"/>
      </rPr>
      <t>Problem detailliert beschreiben</t>
    </r>
  </si>
  <si>
    <r>
      <rPr>
        <sz val="11"/>
        <color theme="1"/>
        <rFont val="Calibri"/>
        <family val="2"/>
      </rPr>
      <t>IST-Informationen eingrenzen.  Unzutreffende mögliche Ursachen eliminieren.</t>
    </r>
  </si>
  <si>
    <r>
      <rPr>
        <sz val="11"/>
        <color theme="1"/>
        <rFont val="Calibri"/>
        <family val="2"/>
      </rPr>
      <t>Für jedes IST, fragen Sie nach IST-NICHTs, die:</t>
    </r>
  </si>
  <si>
    <r>
      <rPr>
        <sz val="11"/>
        <color theme="1"/>
        <rFont val="Calibri"/>
        <family val="2"/>
      </rPr>
      <t>• dem IST ähnlich sind      •  mit dem IST verwandt sind</t>
    </r>
  </si>
  <si>
    <r>
      <rPr>
        <sz val="11"/>
        <color theme="1"/>
        <rFont val="Calibri"/>
        <family val="2"/>
      </rPr>
      <t xml:space="preserve">• spezifisch sind                    •  Fakten sind           </t>
    </r>
  </si>
  <si>
    <r>
      <rPr>
        <sz val="11"/>
        <color theme="1"/>
        <rFont val="Calibri"/>
        <family val="2"/>
      </rPr>
      <t xml:space="preserve"> „…könnte sein, ist aber nicht.” </t>
    </r>
  </si>
  <si>
    <r>
      <rPr>
        <sz val="11"/>
        <color theme="1"/>
        <rFont val="Calibri"/>
        <family val="2"/>
      </rPr>
      <t xml:space="preserve">Wenn „mehr Daten erforderlich” sind (MDE), bestimmen Sie, wer diese beschafft, wie und bis wann </t>
    </r>
  </si>
  <si>
    <r>
      <rPr>
        <sz val="11"/>
        <color theme="1"/>
        <rFont val="Calibri"/>
        <family val="2"/>
      </rPr>
      <t>Problemspezifikation</t>
    </r>
  </si>
  <si>
    <r>
      <rPr>
        <sz val="11"/>
        <color theme="1"/>
        <rFont val="Calibri"/>
        <family val="2"/>
      </rPr>
      <t>IST</t>
    </r>
  </si>
  <si>
    <r>
      <rPr>
        <sz val="11"/>
        <color theme="1"/>
        <rFont val="Calibri"/>
        <family val="2"/>
      </rPr>
      <t>IST-NICHT</t>
    </r>
  </si>
  <si>
    <r>
      <rPr>
        <sz val="11"/>
        <color theme="1"/>
        <rFont val="Calibri"/>
        <family val="2"/>
      </rPr>
      <t>WAS</t>
    </r>
  </si>
  <si>
    <r>
      <rPr>
        <sz val="11"/>
        <color theme="1"/>
        <rFont val="Calibri"/>
        <family val="2"/>
      </rPr>
      <t>Welches Objekt?</t>
    </r>
  </si>
  <si>
    <r>
      <rPr>
        <sz val="11"/>
        <color theme="1"/>
        <rFont val="Calibri"/>
        <family val="2"/>
      </rPr>
      <t>Welche Abweichung?</t>
    </r>
  </si>
  <si>
    <r>
      <rPr>
        <sz val="11"/>
        <color theme="1"/>
        <rFont val="Calibri"/>
        <family val="2"/>
      </rPr>
      <t>WO</t>
    </r>
  </si>
  <si>
    <r>
      <rPr>
        <sz val="11"/>
        <color theme="1"/>
        <rFont val="Calibri"/>
        <family val="2"/>
      </rPr>
      <t xml:space="preserve">Wo </t>
    </r>
  </si>
  <si>
    <r>
      <rPr>
        <sz val="11"/>
        <color theme="1"/>
        <rFont val="Calibri"/>
        <family val="2"/>
      </rPr>
      <t xml:space="preserve"> geografisch?</t>
    </r>
  </si>
  <si>
    <r>
      <rPr>
        <sz val="11"/>
        <color theme="1"/>
        <rFont val="Calibri"/>
        <family val="2"/>
      </rPr>
      <t xml:space="preserve"> Objekt?</t>
    </r>
  </si>
  <si>
    <r>
      <rPr>
        <sz val="11"/>
        <color theme="1"/>
        <rFont val="Calibri"/>
        <family val="2"/>
      </rPr>
      <t>WANN</t>
    </r>
  </si>
  <si>
    <r>
      <rPr>
        <sz val="11"/>
        <color theme="1"/>
        <rFont val="Calibri"/>
        <family val="2"/>
      </rPr>
      <t>Wann zuerst?</t>
    </r>
  </si>
  <si>
    <r>
      <rPr>
        <sz val="11"/>
        <color theme="1"/>
        <rFont val="Calibri"/>
        <family val="2"/>
      </rPr>
      <t>Wann seitdem?</t>
    </r>
  </si>
  <si>
    <r>
      <rPr>
        <sz val="11"/>
        <color theme="1"/>
        <rFont val="Calibri"/>
        <family val="2"/>
      </rPr>
      <t>Welches Muster?</t>
    </r>
  </si>
  <si>
    <r>
      <rPr>
        <sz val="11"/>
        <color theme="1"/>
        <rFont val="Calibri"/>
        <family val="2"/>
      </rPr>
      <t>Aus Liste auswählen</t>
    </r>
  </si>
  <si>
    <r>
      <rPr>
        <sz val="11"/>
        <color theme="1"/>
        <rFont val="Calibri"/>
        <family val="2"/>
      </rPr>
      <t>Wann im</t>
    </r>
  </si>
  <si>
    <r>
      <rPr>
        <sz val="11"/>
        <color theme="1"/>
        <rFont val="Calibri"/>
        <family val="2"/>
      </rPr>
      <t xml:space="preserve"> Lebenszyklus?</t>
    </r>
  </si>
  <si>
    <r>
      <rPr>
        <sz val="11"/>
        <color theme="1"/>
        <rFont val="Calibri"/>
        <family val="2"/>
      </rPr>
      <t>AUSMASS</t>
    </r>
  </si>
  <si>
    <r>
      <rPr>
        <sz val="11"/>
        <color theme="1"/>
        <rFont val="Calibri"/>
        <family val="2"/>
      </rPr>
      <t>Wie viele Objekte?</t>
    </r>
  </si>
  <si>
    <r>
      <rPr>
        <sz val="11"/>
        <color theme="1"/>
        <rFont val="Calibri"/>
        <family val="2"/>
      </rPr>
      <t>Welche Größe?</t>
    </r>
  </si>
  <si>
    <r>
      <rPr>
        <sz val="11"/>
        <color theme="1"/>
        <rFont val="Calibri"/>
        <family val="2"/>
      </rPr>
      <t xml:space="preserve"> </t>
    </r>
  </si>
  <si>
    <r>
      <rPr>
        <sz val="11"/>
        <color theme="1"/>
        <rFont val="Calibri"/>
        <family val="2"/>
      </rPr>
      <t>Wie viele</t>
    </r>
  </si>
  <si>
    <r>
      <rPr>
        <sz val="11"/>
        <color theme="1"/>
        <rFont val="Calibri"/>
        <family val="2"/>
      </rPr>
      <t xml:space="preserve"> Abweichungen?</t>
    </r>
  </si>
  <si>
    <r>
      <rPr>
        <sz val="11"/>
        <color theme="1"/>
        <rFont val="Calibri"/>
        <family val="2"/>
      </rPr>
      <t>Welcher Trend?</t>
    </r>
  </si>
  <si>
    <r>
      <rPr>
        <sz val="9"/>
        <color theme="1"/>
        <rFont val="Arial"/>
        <family val="2"/>
      </rPr>
      <t>MDE</t>
    </r>
  </si>
  <si>
    <r>
      <rPr>
        <sz val="9"/>
        <color theme="1"/>
        <rFont val="Arial"/>
        <family val="2"/>
      </rPr>
      <t>Zunehmend ↑</t>
    </r>
  </si>
  <si>
    <r>
      <rPr>
        <sz val="9"/>
        <color theme="1"/>
        <rFont val="Arial"/>
        <family val="2"/>
      </rPr>
      <t>Abnehmend ↓</t>
    </r>
  </si>
  <si>
    <r>
      <rPr>
        <sz val="9"/>
        <color theme="1"/>
        <rFont val="Arial"/>
        <family val="2"/>
      </rPr>
      <t>Gleichbleibend →</t>
    </r>
  </si>
  <si>
    <r>
      <rPr>
        <sz val="9"/>
        <color theme="1"/>
        <rFont val="Arial"/>
        <family val="2"/>
      </rPr>
      <t>Verbleibende Trends</t>
    </r>
  </si>
  <si>
    <r>
      <rPr>
        <sz val="9"/>
        <color theme="1"/>
        <rFont val="Arial"/>
        <family val="2"/>
      </rPr>
      <t>Periodisch</t>
    </r>
  </si>
  <si>
    <r>
      <rPr>
        <sz val="9"/>
        <color theme="1"/>
        <rFont val="Arial"/>
        <family val="2"/>
      </rPr>
      <t>Sporadisch</t>
    </r>
  </si>
  <si>
    <r>
      <rPr>
        <sz val="9"/>
        <color theme="1"/>
        <rFont val="Arial"/>
        <family val="2"/>
      </rPr>
      <t>Kontinuierlich</t>
    </r>
  </si>
  <si>
    <r>
      <rPr>
        <sz val="9"/>
        <color theme="1"/>
        <rFont val="Arial"/>
        <family val="2"/>
      </rPr>
      <t>Einmalig</t>
    </r>
  </si>
  <si>
    <r>
      <rPr>
        <sz val="9"/>
        <color theme="1"/>
        <rFont val="Arial"/>
        <family val="2"/>
      </rPr>
      <t>Verbleibende Muster</t>
    </r>
  </si>
  <si>
    <r>
      <rPr>
        <sz val="11"/>
        <color theme="1"/>
        <rFont val="Calibri"/>
        <family val="2"/>
      </rPr>
      <t>• Bei welchem speziellen Objekt (oder Gruppe von speziellen Objekten) liegt die Abweichung vor?</t>
    </r>
  </si>
  <si>
    <r>
      <rPr>
        <sz val="11"/>
        <color theme="1"/>
        <rFont val="Calibri"/>
        <family val="2"/>
      </rPr>
      <t>• Was genau ist die Abweichung?</t>
    </r>
  </si>
  <si>
    <r>
      <rPr>
        <sz val="11"/>
        <color theme="1"/>
        <rFont val="Calibri"/>
        <family val="2"/>
      </rPr>
      <t>• Wo befindet sich das Objekt, an dem die Abweichung beobachtet wird (geographischer Ort)</t>
    </r>
  </si>
  <si>
    <r>
      <rPr>
        <sz val="11"/>
        <color theme="1"/>
        <rFont val="Calibri"/>
        <family val="2"/>
      </rPr>
      <t>• Wo am Objekt ist die Abweichung?</t>
    </r>
  </si>
  <si>
    <r>
      <rPr>
        <sz val="11"/>
        <color theme="1"/>
        <rFont val="Calibri"/>
        <family val="2"/>
      </rPr>
      <t>• Wann wurde die Abweichung am Objekt zuerst beobachtet (Datum/Uhrzeit)?</t>
    </r>
  </si>
  <si>
    <r>
      <rPr>
        <sz val="11"/>
        <color theme="1"/>
        <rFont val="Calibri"/>
        <family val="2"/>
      </rPr>
      <t>• Wann wurde die Abweichung seitdem wieder beobachtet? Welches Muster?</t>
    </r>
  </si>
  <si>
    <r>
      <rPr>
        <sz val="11"/>
        <color theme="1"/>
        <rFont val="Calibri"/>
        <family val="2"/>
      </rPr>
      <t>• Wann wurde die Abweichung seit Bestehen des Objektes oder in seinem Lebenszyklus zuerst beobachtet?</t>
    </r>
  </si>
  <si>
    <r>
      <rPr>
        <sz val="11"/>
        <color theme="1"/>
        <rFont val="Calibri"/>
        <family val="2"/>
      </rPr>
      <t>• Bei wie vielen Objekten tritt die Abweichung auf?</t>
    </r>
  </si>
  <si>
    <r>
      <rPr>
        <sz val="11"/>
        <color theme="1"/>
        <rFont val="Calibri"/>
        <family val="2"/>
      </rPr>
      <t>• Welcher Trend liegt vor hinsichtlich der Anzahl der Objekte mit der Abweichung?</t>
    </r>
  </si>
  <si>
    <r>
      <rPr>
        <sz val="11"/>
        <color theme="1"/>
        <rFont val="Calibri"/>
        <family val="2"/>
      </rPr>
      <t>• Wie groß ist eine einzelne Abweichung?</t>
    </r>
  </si>
  <si>
    <r>
      <rPr>
        <sz val="11"/>
        <color theme="1"/>
        <rFont val="Calibri"/>
        <family val="2"/>
      </rPr>
      <t>• Welcher Trend liegt vor hinsichtlich der Größe?</t>
    </r>
  </si>
  <si>
    <r>
      <rPr>
        <sz val="11"/>
        <color theme="1"/>
        <rFont val="Calibri"/>
        <family val="2"/>
      </rPr>
      <t>• Wie viele Abweichungen treten an jedem einzelnen Objekt auf?</t>
    </r>
  </si>
  <si>
    <r>
      <rPr>
        <sz val="11"/>
        <color theme="1"/>
        <rFont val="Calibri"/>
        <family val="2"/>
      </rPr>
      <t>• Welcher Trend liegt vor hinsichtlich des Auftretens?</t>
    </r>
  </si>
  <si>
    <r>
      <rPr>
        <sz val="11"/>
        <color theme="1"/>
        <rFont val="Calibri"/>
        <family val="2"/>
      </rPr>
      <t>• Bei welchem gleichartigen Objekt (welchen gleichartigen Objekten) könnte die Abweichung vorliegen, liegt aber nicht vor?</t>
    </r>
  </si>
  <si>
    <r>
      <rPr>
        <sz val="11"/>
        <color theme="1"/>
        <rFont val="Calibri"/>
        <family val="2"/>
      </rPr>
      <t>• Welche anderen Abweichungen könnten normalerweise auch beobachtet werden, werden aber nicht beobachtet?</t>
    </r>
  </si>
  <si>
    <r>
      <rPr>
        <sz val="11"/>
        <color theme="1"/>
        <rFont val="Calibri"/>
        <family val="2"/>
      </rPr>
      <t>• Wo sonst könnte sich das Objekt befinden, an dem die Abweichung beobachtet wird, tut es aber nicht?</t>
    </r>
  </si>
  <si>
    <r>
      <rPr>
        <sz val="11"/>
        <color theme="1"/>
        <rFont val="Calibri"/>
        <family val="2"/>
      </rPr>
      <t>• An welcher anderen Stelle am Objekt könnte die Abweichung auch sein, ist sie aber nicht?</t>
    </r>
  </si>
  <si>
    <r>
      <rPr>
        <sz val="11"/>
        <color theme="1"/>
        <rFont val="Calibri"/>
        <family val="2"/>
      </rPr>
      <t>• Wann sonst hätte die Abweichung am Objekt zuerst beobachtet werden können, wurde aber nicht beobachtet?</t>
    </r>
  </si>
  <si>
    <r>
      <rPr>
        <sz val="11"/>
        <color theme="1"/>
        <rFont val="Calibri"/>
        <family val="2"/>
      </rPr>
      <t>• Wann hätte die Abweichung seitdem beobachtet werden können, wurde aber nicht beobachtet?  Was könnte das Muster sein?</t>
    </r>
  </si>
  <si>
    <r>
      <rPr>
        <sz val="11"/>
        <color theme="1"/>
        <rFont val="Calibri"/>
        <family val="2"/>
      </rPr>
      <t>• Wann sonst hätte die Abweichung seit Bestehen des Objektes oder in seinem Lebenszyklus zuerst beobachtet werden können, wurde aber nicht beobachtet?</t>
    </r>
  </si>
  <si>
    <r>
      <rPr>
        <sz val="11"/>
        <color theme="1"/>
        <rFont val="Calibri"/>
        <family val="2"/>
      </rPr>
      <t>• Bei wie vielen Objekten hätte die Abweichung auftreten können, ist aber nicht aufgetreten?</t>
    </r>
  </si>
  <si>
    <r>
      <rPr>
        <sz val="11"/>
        <color theme="1"/>
        <rFont val="Calibri"/>
        <family val="2"/>
      </rPr>
      <t>• Welcher Trend könnte vorliegen, liegt aber nicht vor?</t>
    </r>
  </si>
  <si>
    <r>
      <rPr>
        <sz val="11"/>
        <color theme="1"/>
        <rFont val="Calibri"/>
        <family val="2"/>
      </rPr>
      <t>• Wie groß könnte die Abweichung sein, ist sie aber nicht?</t>
    </r>
  </si>
  <si>
    <r>
      <rPr>
        <sz val="11"/>
        <color theme="1"/>
        <rFont val="Calibri"/>
        <family val="2"/>
      </rPr>
      <t>• Wie viele Abweichungen könnten an jedem einzelnen Objekt auftreten, treten aber nicht auf?</t>
    </r>
  </si>
  <si>
    <r>
      <rPr>
        <sz val="11"/>
        <color theme="1"/>
        <rFont val="Calibri"/>
        <family val="2"/>
      </rPr>
      <t xml:space="preserve"> Mögliche Ursachen ermitteln</t>
    </r>
  </si>
  <si>
    <r>
      <rPr>
        <sz val="11"/>
        <color theme="1"/>
        <rFont val="Calibri"/>
        <family val="2"/>
      </rPr>
      <t>Beziehen Sie sich auf die Problemspezifikation, um mögliche Ursachen zu ermitteln</t>
    </r>
  </si>
  <si>
    <r>
      <rPr>
        <sz val="11"/>
        <color theme="1"/>
        <rFont val="Calibri"/>
        <family val="2"/>
      </rPr>
      <t>Welche Paare in der Problemspezifikation sind überraschend? Welche Ursachen könnten dem zugrunde liegen?</t>
    </r>
  </si>
  <si>
    <r>
      <rPr>
        <sz val="11"/>
        <color theme="1"/>
        <rFont val="Calibri"/>
        <family val="2"/>
      </rPr>
      <t>Erklären Sie, wie die Ursache zur Abweichung führt</t>
    </r>
  </si>
  <si>
    <r>
      <rPr>
        <sz val="11"/>
        <color theme="1"/>
        <rFont val="Calibri"/>
        <family val="2"/>
      </rPr>
      <t>Besonderheiten und Veränderungen verwenden</t>
    </r>
  </si>
  <si>
    <r>
      <rPr>
        <sz val="11"/>
        <color theme="1"/>
        <rFont val="Calibri"/>
        <family val="2"/>
      </rPr>
      <t>Besonderheiten ermitteln</t>
    </r>
  </si>
  <si>
    <r>
      <rPr>
        <sz val="11"/>
        <color theme="1"/>
        <rFont val="Calibri"/>
        <family val="2"/>
      </rPr>
      <t xml:space="preserve">      Was ist sonst noch anders...?</t>
    </r>
  </si>
  <si>
    <r>
      <rPr>
        <sz val="11"/>
        <color theme="1"/>
        <rFont val="Calibri"/>
        <family val="2"/>
      </rPr>
      <t>* Basierend auf Fakten	* Neue Informationen	* Nur für das IST zutreffend</t>
    </r>
  </si>
  <si>
    <r>
      <rPr>
        <sz val="11"/>
        <color theme="1"/>
        <rFont val="Calibri"/>
        <family val="2"/>
      </rPr>
      <t>* Basierend auf Fakten	* Neue Informationen über das IST/IST-NICHT-Paar	* Nur für das IST zutreffend</t>
    </r>
  </si>
  <si>
    <r>
      <rPr>
        <sz val="11"/>
        <color theme="1"/>
        <rFont val="Calibri"/>
        <family val="2"/>
      </rPr>
      <t>Veränderungen ermitteln</t>
    </r>
  </si>
  <si>
    <r>
      <rPr>
        <sz val="11"/>
        <color theme="1"/>
        <rFont val="Calibri"/>
        <family val="2"/>
      </rPr>
      <t>Was hat sich an, bei, um oder in Bezug auf diese Besonderheit verändert?</t>
    </r>
  </si>
  <si>
    <r>
      <rPr>
        <sz val="11"/>
        <color theme="1"/>
        <rFont val="Calibri"/>
        <family val="2"/>
      </rPr>
      <t>Wann ist die Veränderung eingetreten?  Notieren Sie Datum und Uhrzeit.</t>
    </r>
  </si>
  <si>
    <r>
      <rPr>
        <sz val="11"/>
        <color theme="1"/>
        <rFont val="Calibri"/>
        <family val="2"/>
      </rPr>
      <t>Was sonst hat sich verändert...?</t>
    </r>
  </si>
  <si>
    <r>
      <rPr>
        <sz val="11"/>
        <color theme="1"/>
        <rFont val="Calibri"/>
        <family val="2"/>
      </rPr>
      <t>Wie könnte diese...</t>
    </r>
  </si>
  <si>
    <r>
      <rPr>
        <sz val="11"/>
        <color theme="1"/>
        <rFont val="Calibri"/>
        <family val="2"/>
      </rPr>
      <t xml:space="preserve">           Veränderung</t>
    </r>
  </si>
  <si>
    <r>
      <rPr>
        <sz val="11"/>
        <color theme="1"/>
        <rFont val="Calibri"/>
        <family val="2"/>
      </rPr>
      <t xml:space="preserve">           Veränderung zusammen mit einer anderen Veränderung</t>
    </r>
  </si>
  <si>
    <r>
      <rPr>
        <sz val="11"/>
        <color theme="1"/>
        <rFont val="Calibri"/>
        <family val="2"/>
      </rPr>
      <t xml:space="preserve">           Besonderheit</t>
    </r>
  </si>
  <si>
    <r>
      <rPr>
        <sz val="11"/>
        <color theme="1"/>
        <rFont val="Calibri"/>
        <family val="2"/>
      </rPr>
      <t>...die Ursache für die Abweichung sein?</t>
    </r>
  </si>
  <si>
    <r>
      <rPr>
        <sz val="11"/>
        <color theme="1"/>
        <rFont val="Calibri"/>
        <family val="2"/>
      </rPr>
      <t>Schreiben Sie die Antworten ohne Diskussion auf</t>
    </r>
  </si>
  <si>
    <r>
      <rPr>
        <sz val="11"/>
        <color theme="1"/>
        <rFont val="Calibri"/>
        <family val="2"/>
      </rPr>
      <t>Besonderheiten</t>
    </r>
  </si>
  <si>
    <r>
      <rPr>
        <sz val="11"/>
        <color theme="1"/>
        <rFont val="Calibri"/>
        <family val="2"/>
      </rPr>
      <t>Veränderungen</t>
    </r>
  </si>
  <si>
    <r>
      <rPr>
        <sz val="11"/>
        <color theme="1"/>
        <rFont val="Calibri"/>
        <family val="2"/>
      </rPr>
      <t>Datum</t>
    </r>
  </si>
  <si>
    <r>
      <rPr>
        <sz val="11"/>
        <color theme="1"/>
        <rFont val="Calibri"/>
        <family val="2"/>
      </rPr>
      <t>Wie könnte diese „Veränderung“, „Veränderung zusammen mit einer Besonderheit“, „Veränderung zusammen mit einer Veränderung“, „Besonderheit“...die Ursache für die Abweichung sein?</t>
    </r>
  </si>
  <si>
    <r>
      <rPr>
        <sz val="11"/>
        <color theme="1"/>
        <rFont val="Calibri"/>
        <family val="2"/>
      </rPr>
      <t xml:space="preserve"> Mögliche Ursachen bewerten</t>
    </r>
  </si>
  <si>
    <r>
      <rPr>
        <sz val="11"/>
        <color theme="1"/>
        <rFont val="Calibri"/>
        <family val="2"/>
      </rPr>
      <t>Mögliche Ursache</t>
    </r>
  </si>
  <si>
    <r>
      <rPr>
        <sz val="11"/>
        <color theme="1"/>
        <rFont val="Calibri"/>
        <family val="2"/>
      </rPr>
      <t>Mögliche Ursachen testen</t>
    </r>
  </si>
  <si>
    <r>
      <rPr>
        <sz val="11"/>
        <color theme="1"/>
        <rFont val="Calibri"/>
        <family val="2"/>
      </rPr>
      <t>Beantworten Sie für jedes IST-/IST-NICHT-Paar die folgende Frage:</t>
    </r>
  </si>
  <si>
    <r>
      <rPr>
        <sz val="11"/>
        <color theme="1"/>
        <rFont val="Calibri"/>
        <family val="2"/>
      </rPr>
      <t xml:space="preserve">Wenn (Mögliche Ursache) die Ursache von (Problemdefinition) ist, </t>
    </r>
    <r>
      <rPr>
        <i/>
        <sz val="11"/>
        <color theme="1"/>
        <rFont val="Calibri"/>
        <family val="2"/>
      </rPr>
      <t>wie</t>
    </r>
    <r>
      <rPr>
        <sz val="11"/>
        <color theme="1"/>
        <rFont val="Calibri"/>
        <family val="2"/>
      </rPr>
      <t xml:space="preserve"> erklärt dies sowohl die IST- als auch die IST-NICHT-Informationen?</t>
    </r>
  </si>
  <si>
    <r>
      <rPr>
        <sz val="11"/>
        <color theme="1"/>
        <rFont val="Calibri"/>
        <family val="2"/>
      </rPr>
      <t xml:space="preserve">(J) JA, dies ist eine Erklärung, weil...     </t>
    </r>
  </si>
  <si>
    <r>
      <rPr>
        <sz val="11"/>
        <color theme="1"/>
        <rFont val="Calibri"/>
        <family val="2"/>
      </rPr>
      <t>(N) NEIN, dies ist keine Erklärung, weil...     (A) Ja, dies ist eine Erklärung WENN (Annahme)...</t>
    </r>
  </si>
  <si>
    <r>
      <rPr>
        <sz val="11"/>
        <color theme="1"/>
        <rFont val="Calibri"/>
        <family val="2"/>
      </rPr>
      <t>Die Antwort lautet:</t>
    </r>
  </si>
  <si>
    <r>
      <rPr>
        <sz val="11"/>
        <color theme="1"/>
        <rFont val="Calibri"/>
        <family val="2"/>
      </rPr>
      <t>Schließen Sie jede unzutreffende Ursache aus</t>
    </r>
  </si>
  <si>
    <r>
      <rPr>
        <sz val="11"/>
        <color theme="1"/>
        <rFont val="Calibri"/>
        <family val="2"/>
      </rPr>
      <t>Schreiben Sie alle Annahmen auf</t>
    </r>
  </si>
  <si>
    <r>
      <rPr>
        <sz val="11"/>
        <color theme="1"/>
        <rFont val="Calibri"/>
        <family val="2"/>
      </rPr>
      <t>Testen Sie eine mögliche Ursache nach der anderen</t>
    </r>
  </si>
  <si>
    <r>
      <rPr>
        <sz val="11"/>
        <color theme="1"/>
        <rFont val="Calibri"/>
        <family val="2"/>
      </rPr>
      <t>Notieren Sie spezifische Informationen</t>
    </r>
  </si>
  <si>
    <r>
      <rPr>
        <sz val="11"/>
        <color theme="1"/>
        <rFont val="Calibri"/>
        <family val="2"/>
      </rPr>
      <t xml:space="preserve">WU </t>
    </r>
    <r>
      <rPr>
        <sz val="11"/>
        <color theme="1"/>
        <rFont val="Calibri"/>
        <family val="2"/>
      </rPr>
      <t>↑</t>
    </r>
  </si>
  <si>
    <r>
      <rPr>
        <sz val="11"/>
        <color theme="1"/>
        <rFont val="Calibri"/>
        <family val="2"/>
      </rPr>
      <t>√ WU</t>
    </r>
  </si>
  <si>
    <r>
      <rPr>
        <sz val="11"/>
        <color theme="1"/>
        <rFont val="Calibri"/>
        <family val="2"/>
      </rPr>
      <t>Nein</t>
    </r>
  </si>
  <si>
    <r>
      <rPr>
        <sz val="11"/>
        <color theme="1"/>
        <rFont val="Calibri"/>
        <family val="2"/>
      </rPr>
      <t>J, N, A</t>
    </r>
  </si>
  <si>
    <r>
      <rPr>
        <sz val="11"/>
        <color theme="1"/>
        <rFont val="Calibri"/>
        <family val="2"/>
      </rPr>
      <t>Die wahrscheinlichste Ursache bestimmen</t>
    </r>
  </si>
  <si>
    <r>
      <rPr>
        <sz val="11"/>
        <color theme="1"/>
        <rFont val="Calibri"/>
        <family val="2"/>
      </rPr>
      <t>Welche dieser möglichen Ursachen erklärt die IST- und IST-NICHT-Informationen am besten?</t>
    </r>
  </si>
  <si>
    <r>
      <rPr>
        <sz val="11"/>
        <color theme="1"/>
        <rFont val="Calibri"/>
        <family val="2"/>
      </rPr>
      <t>Die wahrscheinlichste Ursache (WU) ist die mit:</t>
    </r>
  </si>
  <si>
    <r>
      <rPr>
        <sz val="11"/>
        <color theme="1"/>
        <rFont val="Calibri"/>
        <family val="2"/>
      </rPr>
      <t xml:space="preserve">      Den Annahmen, die in dieser Situation am meisten Sinn ergeben</t>
    </r>
  </si>
  <si>
    <r>
      <rPr>
        <sz val="11"/>
        <color theme="1"/>
        <rFont val="Calibri"/>
        <family val="2"/>
      </rPr>
      <t xml:space="preserve">      Den vernünftigsten Annahmen</t>
    </r>
  </si>
  <si>
    <r>
      <rPr>
        <sz val="11"/>
        <color theme="1"/>
        <rFont val="Calibri"/>
        <family val="2"/>
      </rPr>
      <t xml:space="preserve">      Vernünftigste Annahmen                                                                 WU anhand des Pull-down-Menüs angeben</t>
    </r>
  </si>
  <si>
    <r>
      <rPr>
        <sz val="11"/>
        <color theme="1"/>
        <rFont val="Calibri"/>
        <family val="2"/>
      </rPr>
      <t xml:space="preserve">      Den insgesamt einfachsten Annahmen</t>
    </r>
  </si>
  <si>
    <r>
      <rPr>
        <sz val="11"/>
        <color theme="1"/>
        <rFont val="Calibri"/>
        <family val="2"/>
      </rPr>
      <t xml:space="preserve">      Den wenigsten Annahmen</t>
    </r>
  </si>
  <si>
    <r>
      <rPr>
        <sz val="11"/>
        <color theme="1"/>
        <rFont val="Calibri"/>
        <family val="2"/>
      </rPr>
      <t xml:space="preserve"> Eigentliche Ursache beweisen</t>
    </r>
  </si>
  <si>
    <r>
      <rPr>
        <sz val="11"/>
        <color theme="1"/>
        <rFont val="Calibri"/>
        <family val="2"/>
      </rPr>
      <t>Annahmen überprüfen, beobachten, Versuche durchführen oder eine Korrektur probieren und überwachen</t>
    </r>
  </si>
  <si>
    <r>
      <rPr>
        <sz val="11"/>
        <color theme="1"/>
        <rFont val="Calibri"/>
        <family val="2"/>
      </rPr>
      <t xml:space="preserve">     Wie lassen sich die Annahmen prüfen?</t>
    </r>
  </si>
  <si>
    <r>
      <rPr>
        <sz val="11"/>
        <color theme="1"/>
        <rFont val="Calibri"/>
        <family val="2"/>
      </rPr>
      <t xml:space="preserve">     Wie lässt sich diese Ursache beobachten?</t>
    </r>
  </si>
  <si>
    <r>
      <rPr>
        <sz val="11"/>
        <color theme="1"/>
        <rFont val="Calibri"/>
        <family val="2"/>
      </rPr>
      <t xml:space="preserve">     Wie können wir die Beziehung zwischen Ursache und Wirkung nachweisen?</t>
    </r>
  </si>
  <si>
    <r>
      <rPr>
        <sz val="11"/>
        <color theme="1"/>
        <rFont val="Calibri"/>
        <family val="2"/>
      </rPr>
      <t xml:space="preserve">     Wie werden die Ergebnisse von Korrekturmaßnahmen geprüft?</t>
    </r>
  </si>
  <si>
    <r>
      <rPr>
        <sz val="11"/>
        <color theme="1"/>
        <rFont val="Calibri"/>
        <family val="2"/>
      </rPr>
      <t>Wählen Sie die sicherste, leichteste, schnellste, kostengünstigste und zuverlässigste Methode</t>
    </r>
  </si>
  <si>
    <r>
      <rPr>
        <sz val="11"/>
        <color theme="1"/>
        <rFont val="Calibri"/>
        <family val="2"/>
      </rPr>
      <t>Bestätigung</t>
    </r>
  </si>
  <si>
    <r>
      <rPr>
        <sz val="11"/>
        <color theme="1"/>
        <rFont val="Calibri"/>
        <family val="2"/>
      </rPr>
      <t>Verwenden Sie:</t>
    </r>
  </si>
  <si>
    <r>
      <rPr>
        <sz val="11"/>
        <color theme="1"/>
        <rFont val="Calibri"/>
        <family val="2"/>
      </rPr>
      <t>Maßnahmen zur Bestätigung</t>
    </r>
  </si>
  <si>
    <r>
      <rPr>
        <sz val="11"/>
        <color theme="1"/>
        <rFont val="Calibri"/>
        <family val="2"/>
      </rPr>
      <t>Verantwortung/Zeitplan</t>
    </r>
  </si>
  <si>
    <r>
      <rPr>
        <sz val="11"/>
        <color theme="1"/>
        <rFont val="Calibri"/>
        <family val="2"/>
      </rPr>
      <t>Annahmen überprüfen</t>
    </r>
  </si>
  <si>
    <r>
      <rPr>
        <sz val="11"/>
        <color theme="1"/>
        <rFont val="Calibri"/>
        <family val="2"/>
      </rPr>
      <t>Beobachten</t>
    </r>
  </si>
  <si>
    <r>
      <rPr>
        <sz val="11"/>
        <color theme="1"/>
        <rFont val="Calibri"/>
        <family val="2"/>
      </rPr>
      <t>Versuche durchführen</t>
    </r>
  </si>
  <si>
    <r>
      <rPr>
        <sz val="11"/>
        <color theme="1"/>
        <rFont val="Calibri"/>
        <family val="2"/>
      </rPr>
      <t>Korrektur probieren und überwachen</t>
    </r>
  </si>
  <si>
    <r>
      <rPr>
        <sz val="11"/>
        <color theme="1"/>
        <rFont val="Calibri"/>
        <family val="2"/>
      </rPr>
      <t>√</t>
    </r>
  </si>
  <si>
    <r>
      <rPr>
        <sz val="11"/>
        <color theme="1"/>
        <rFont val="Calibri"/>
        <family val="2"/>
      </rPr>
      <t>Über die Korrektur hinaus denken</t>
    </r>
  </si>
  <si>
    <r>
      <rPr>
        <sz val="11"/>
        <color theme="1"/>
        <rFont val="Calibri"/>
        <family val="2"/>
      </rPr>
      <t>Ursache auf weitere Auswirkungen prüfen</t>
    </r>
  </si>
  <si>
    <r>
      <rPr>
        <sz val="11"/>
        <color theme="1"/>
        <rFont val="Calibri"/>
        <family val="2"/>
      </rPr>
      <t>Nachdem die eigentliche Ursache bewiesen ist und bevor eine Korrektur gewählt wird, prüfen Sie die Ursache auf weitere Auswirkungen</t>
    </r>
  </si>
  <si>
    <r>
      <rPr>
        <sz val="11"/>
        <color theme="1"/>
        <rFont val="Calibri"/>
        <family val="2"/>
      </rPr>
      <t>Welche anderen Schäden könnte diese Ursache noch bewirken?</t>
    </r>
  </si>
  <si>
    <r>
      <rPr>
        <sz val="11"/>
        <color theme="1"/>
        <rFont val="Calibri"/>
        <family val="2"/>
      </rPr>
      <t>Wo sonst könnte die Ursache Probleme bewirken?</t>
    </r>
  </si>
  <si>
    <r>
      <rPr>
        <sz val="11"/>
        <color theme="1"/>
        <rFont val="Calibri"/>
        <family val="2"/>
      </rPr>
      <t>Was verursachte die Ursache?</t>
    </r>
  </si>
  <si>
    <r>
      <rPr>
        <sz val="11"/>
        <color theme="1"/>
        <rFont val="Calibri"/>
        <family val="2"/>
      </rPr>
      <t>Korrektur auf weitere Anwendungen prüfen</t>
    </r>
  </si>
  <si>
    <r>
      <rPr>
        <sz val="11"/>
        <color theme="1"/>
        <rFont val="Calibri"/>
        <family val="2"/>
      </rPr>
      <t>Nachdem die eigentliche Ursache bewiesen und die Korrektur klar ist, prüfen Sie die Korrektur auf weitere Anwendungen</t>
    </r>
  </si>
  <si>
    <r>
      <rPr>
        <sz val="11"/>
        <color theme="1"/>
        <rFont val="Calibri"/>
        <family val="2"/>
      </rPr>
      <t>Welche identischen Dinge bedürfen derselben Korrektur?</t>
    </r>
  </si>
  <si>
    <r>
      <rPr>
        <sz val="11"/>
        <color theme="1"/>
        <rFont val="Calibri"/>
        <family val="2"/>
      </rPr>
      <t>Welche Probleme könnte diese Korrektur verursachen?</t>
    </r>
  </si>
  <si>
    <r>
      <rPr>
        <sz val="11"/>
        <color theme="1"/>
        <rFont val="Calibri"/>
        <family val="2"/>
      </rPr>
      <t>Wenn die Korrektur nicht klar ist, verwenden Sie die Entscheidungsanalyse, um die Korrektur auszuwählen und auf weitere Anwendungen zu prüfen</t>
    </r>
  </si>
  <si>
    <r>
      <rPr>
        <sz val="11"/>
        <color theme="1"/>
        <rFont val="Calibri"/>
        <family val="2"/>
      </rPr>
      <t>Dies ist eine Erklärung.</t>
    </r>
  </si>
  <si>
    <r>
      <rPr>
        <sz val="11"/>
        <color theme="1"/>
        <rFont val="Calibri"/>
        <family val="2"/>
      </rPr>
      <t>Dies ist keine Erklärung, weil...</t>
    </r>
  </si>
  <si>
    <r>
      <rPr>
        <sz val="11"/>
        <color theme="1"/>
        <rFont val="Calibri"/>
        <family val="2"/>
      </rPr>
      <t>Dies ist eine Erklärung wenn...</t>
    </r>
  </si>
  <si>
    <r>
      <rPr>
        <sz val="11"/>
        <color theme="1"/>
        <rFont val="Calibri"/>
        <family val="2"/>
      </rPr>
      <t>Performance System Analysis  - cells hidden</t>
    </r>
  </si>
  <si>
    <r>
      <rPr>
        <sz val="11"/>
        <color theme="1"/>
        <rFont val="Calibri"/>
        <family val="2"/>
      </rPr>
      <t>Checkliste ANALYSE</t>
    </r>
  </si>
  <si>
    <r>
      <rPr>
        <sz val="11"/>
        <color theme="1"/>
        <rFont val="Calibri"/>
        <family val="2"/>
      </rPr>
      <t xml:space="preserve"> Checkliste Performance System (Fortsetzung)</t>
    </r>
  </si>
  <si>
    <r>
      <rPr>
        <sz val="11"/>
        <color theme="1"/>
        <rFont val="Calibri"/>
        <family val="2"/>
      </rPr>
      <t>Fragen zur Klärung</t>
    </r>
  </si>
  <si>
    <r>
      <rPr>
        <sz val="11"/>
        <color theme="1"/>
        <rFont val="Calibri"/>
        <family val="2"/>
      </rPr>
      <t xml:space="preserve">  Wer ist der Performer (Einzelner oder Gruppe)?</t>
    </r>
  </si>
  <si>
    <r>
      <rPr>
        <sz val="11"/>
        <color theme="1"/>
        <rFont val="Calibri"/>
        <family val="2"/>
      </rPr>
      <t xml:space="preserve">  Wie sieht die erwünschte Reaktion aus?</t>
    </r>
  </si>
  <si>
    <r>
      <rPr>
        <sz val="11"/>
        <color theme="1"/>
        <rFont val="Calibri"/>
        <family val="2"/>
      </rPr>
      <t xml:space="preserve">  Wie sieht die beobachtete Reaktion aus?</t>
    </r>
  </si>
  <si>
    <r>
      <rPr>
        <sz val="11"/>
        <color theme="1"/>
        <rFont val="Calibri"/>
        <family val="2"/>
      </rPr>
      <t>Analysefragen</t>
    </r>
  </si>
  <si>
    <r>
      <rPr>
        <sz val="11"/>
        <color theme="1"/>
        <rFont val="Calibri"/>
        <family val="2"/>
      </rPr>
      <t>Bemerkungen zum Performance System</t>
    </r>
  </si>
  <si>
    <r>
      <rPr>
        <sz val="11"/>
        <color theme="1"/>
        <rFont val="Calibri"/>
        <family val="2"/>
      </rPr>
      <t>Situation</t>
    </r>
  </si>
  <si>
    <r>
      <rPr>
        <sz val="11"/>
        <color theme="1"/>
        <rFont val="Calibri"/>
        <family val="2"/>
      </rPr>
      <t>Wurden für die erwünschten Reaktionen Leistungserwartungen und Messgrößen festgelegt?</t>
    </r>
  </si>
  <si>
    <r>
      <rPr>
        <sz val="11"/>
        <color theme="1"/>
        <rFont val="Calibri"/>
        <family val="2"/>
      </rPr>
      <t>Wurden die Leistungserwartungen mit dem Performer geklärt?</t>
    </r>
  </si>
  <si>
    <r>
      <rPr>
        <sz val="11"/>
        <color theme="1"/>
        <rFont val="Calibri"/>
        <family val="2"/>
      </rPr>
      <t>Hält auch der Performer diese Erwartungen für erreichbar?</t>
    </r>
  </si>
  <si>
    <r>
      <rPr>
        <sz val="11"/>
        <color theme="1"/>
        <rFont val="Calibri"/>
        <family val="2"/>
      </rPr>
      <t>Kann der Performer das Signal für die Leistung leicht erkennen?</t>
    </r>
  </si>
  <si>
    <r>
      <rPr>
        <sz val="11"/>
        <color theme="1"/>
        <rFont val="Calibri"/>
        <family val="2"/>
      </rPr>
      <t>Ist der Input, den der Performer erhält, geeignet, korrekt und zeitgerecht?</t>
    </r>
  </si>
  <si>
    <r>
      <rPr>
        <sz val="11"/>
        <color theme="1"/>
        <rFont val="Calibri"/>
        <family val="2"/>
      </rPr>
      <t>Sind Arbeitsverfahren und -abläufe vorhanden und effektiv?</t>
    </r>
  </si>
  <si>
    <r>
      <rPr>
        <sz val="11"/>
        <color theme="1"/>
        <rFont val="Calibri"/>
        <family val="2"/>
      </rPr>
      <t>Wurden vielfältige oder konkurrierende Prioritäten geklärt?</t>
    </r>
  </si>
  <si>
    <r>
      <rPr>
        <sz val="11"/>
        <color theme="1"/>
        <rFont val="Calibri"/>
        <family val="2"/>
      </rPr>
      <t>Unterstützt die Arbeitsplatzgestaltung die Erbringung einer effektiven Leistung?</t>
    </r>
  </si>
  <si>
    <r>
      <rPr>
        <sz val="11"/>
        <color theme="1"/>
        <rFont val="Calibri"/>
        <family val="2"/>
      </rPr>
      <t>Performer</t>
    </r>
  </si>
  <si>
    <r>
      <rPr>
        <sz val="11"/>
        <color theme="1"/>
        <rFont val="Calibri"/>
        <family val="2"/>
      </rPr>
      <t>Hat der Performer die für die Leistung erforderlichen Kenntnisse und Fähigkeiten?</t>
    </r>
  </si>
  <si>
    <r>
      <rPr>
        <sz val="11"/>
        <color theme="1"/>
        <rFont val="Calibri"/>
        <family val="2"/>
      </rPr>
      <t>Weiß der Performer, warum die Leistung erwartet wird?</t>
    </r>
  </si>
  <si>
    <r>
      <rPr>
        <sz val="11"/>
        <color theme="1"/>
        <rFont val="Calibri"/>
        <family val="2"/>
      </rPr>
      <t>Ist der Performer für die Arbeit geeignet?</t>
    </r>
  </si>
  <si>
    <r>
      <rPr>
        <sz val="11"/>
        <color theme="1"/>
        <rFont val="Calibri"/>
        <family val="2"/>
      </rPr>
      <t>Konsequenzen</t>
    </r>
  </si>
  <si>
    <r>
      <rPr>
        <sz val="11"/>
        <color theme="1"/>
        <rFont val="Calibri"/>
        <family val="2"/>
      </rPr>
      <t>Sind die Konsequenzen unmittelbar genug, um die erwünschte Reaktion zu fördern?</t>
    </r>
  </si>
  <si>
    <r>
      <rPr>
        <sz val="11"/>
        <color theme="1"/>
        <rFont val="Calibri"/>
        <family val="2"/>
      </rPr>
      <t>Werden geeignete Konsequenzen immer in gleicher Weise vermittelt?</t>
    </r>
  </si>
  <si>
    <r>
      <rPr>
        <sz val="11"/>
        <color theme="1"/>
        <rFont val="Calibri"/>
        <family val="2"/>
      </rPr>
      <t>Sind die Konsequenzen für den Performer von Bedeutung?</t>
    </r>
  </si>
  <si>
    <r>
      <rPr>
        <sz val="11"/>
        <color theme="1"/>
        <rFont val="Calibri"/>
        <family val="2"/>
      </rPr>
      <t>Fördern die Konsequenzen in ihrer Gesamtheit die erwünschte Leistung? (Für zusätzliche Analysen bitte Arbeitsblatt auf der Rückseite verwenden.)</t>
    </r>
  </si>
  <si>
    <r>
      <rPr>
        <sz val="11"/>
        <color theme="1"/>
        <rFont val="Calibri"/>
        <family val="2"/>
      </rPr>
      <t>Feedback</t>
    </r>
  </si>
  <si>
    <r>
      <rPr>
        <sz val="11"/>
        <color theme="1"/>
        <rFont val="Calibri"/>
        <family val="2"/>
      </rPr>
      <t>Erhält der Performer irgendwelche Informationen über die Leistung?</t>
    </r>
  </si>
  <si>
    <r>
      <rPr>
        <sz val="11"/>
        <color theme="1"/>
        <rFont val="Calibri"/>
        <family val="2"/>
      </rPr>
      <t>Wird das Feedback eingesetzt, um die erwünschte Leistung zu fördern?</t>
    </r>
  </si>
  <si>
    <r>
      <rPr>
        <sz val="11"/>
        <color theme="1"/>
        <rFont val="Calibri"/>
        <family val="2"/>
      </rPr>
      <t>Werden relevante Messwerte als Feedback geliefert?</t>
    </r>
  </si>
  <si>
    <r>
      <rPr>
        <sz val="11"/>
        <color theme="1"/>
        <rFont val="Calibri"/>
        <family val="2"/>
      </rPr>
      <t>Enthält das Feedback Informationen über Leistungsverbesserungen?</t>
    </r>
  </si>
  <si>
    <r>
      <rPr>
        <sz val="11"/>
        <color theme="1"/>
        <rFont val="Calibri"/>
        <family val="2"/>
      </rPr>
      <t>Erhält der Performer das Feedback zeitgerecht?</t>
    </r>
  </si>
  <si>
    <r>
      <rPr>
        <sz val="11"/>
        <color theme="1"/>
        <rFont val="Calibri"/>
        <family val="2"/>
      </rPr>
      <t>Erhält der Performer das Feedback häufig genug, um die Leistung aufrechtzuerhalten oder zu verbessern?</t>
    </r>
  </si>
  <si>
    <r>
      <rPr>
        <sz val="11"/>
        <color theme="1"/>
        <rFont val="Calibri"/>
        <family val="2"/>
      </rPr>
      <t>Ist das Feedback spezifisch genug, um die Leistung zu beeinflussen?</t>
    </r>
  </si>
  <si>
    <r>
      <rPr>
        <sz val="11"/>
        <color theme="1"/>
        <rFont val="Calibri"/>
        <family val="2"/>
      </rPr>
      <t>Enthält das Feedback Informationen über den Wert der Leistung für die Organisation?</t>
    </r>
  </si>
  <si>
    <r>
      <rPr>
        <sz val="11"/>
        <color theme="1"/>
        <rFont val="Calibri"/>
        <family val="2"/>
      </rPr>
      <t>Wird das Feedback in einer positiven (nicht bedrohlichen) Weise vermittelt?</t>
    </r>
  </si>
  <si>
    <r>
      <rPr>
        <sz val="11"/>
        <color theme="1"/>
        <rFont val="Calibri"/>
        <family val="2"/>
      </rPr>
      <t xml:space="preserve"> Konsequenzenbilanz</t>
    </r>
  </si>
  <si>
    <r>
      <rPr>
        <sz val="11"/>
        <color theme="1"/>
        <rFont val="Calibri"/>
        <family val="2"/>
      </rPr>
      <t>Erwünschte Reaktion</t>
    </r>
  </si>
  <si>
    <r>
      <rPr>
        <sz val="11"/>
        <color theme="1"/>
        <rFont val="Calibri"/>
        <family val="2"/>
      </rPr>
      <t>Ausgangspunkt: Geben Sie die Reaktion an</t>
    </r>
  </si>
  <si>
    <r>
      <rPr>
        <sz val="11"/>
        <color theme="1"/>
        <rFont val="Calibri"/>
        <family val="2"/>
      </rPr>
      <t>Alternative oder unerwünschte Reaktion</t>
    </r>
  </si>
  <si>
    <r>
      <rPr>
        <sz val="11"/>
        <color theme="1"/>
        <rFont val="Calibri"/>
        <family val="2"/>
      </rPr>
      <t>Konsequenzen für den Performer</t>
    </r>
  </si>
  <si>
    <r>
      <rPr>
        <sz val="11"/>
        <color theme="1"/>
        <rFont val="Calibri"/>
        <family val="2"/>
      </rPr>
      <t>Unmittelbar</t>
    </r>
  </si>
  <si>
    <r>
      <rPr>
        <sz val="11"/>
        <color theme="1"/>
        <rFont val="Calibri"/>
        <family val="2"/>
      </rPr>
      <t>Verzögert</t>
    </r>
  </si>
  <si>
    <r>
      <rPr>
        <sz val="11"/>
        <color theme="1"/>
        <rFont val="Calibri"/>
        <family val="2"/>
      </rPr>
      <t>Konsequenzen für die Organisation</t>
    </r>
  </si>
  <si>
    <r>
      <rPr>
        <sz val="11"/>
        <color theme="1"/>
        <rFont val="Calibri"/>
        <family val="2"/>
      </rPr>
      <t>Performance System Analyse (2)</t>
    </r>
  </si>
  <si>
    <r>
      <rPr>
        <sz val="11"/>
        <color theme="1"/>
        <rFont val="Calibri"/>
        <family val="2"/>
      </rPr>
      <t>J / N / ?</t>
    </r>
  </si>
  <si>
    <r>
      <rPr>
        <sz val="11"/>
        <color theme="1"/>
        <rFont val="Calibri"/>
        <family val="2"/>
      </rPr>
      <t>Ja</t>
    </r>
  </si>
  <si>
    <r>
      <rPr>
        <sz val="11"/>
        <color theme="1"/>
        <rFont val="Calibri"/>
        <family val="2"/>
      </rPr>
      <t>?</t>
    </r>
  </si>
  <si>
    <r>
      <rPr>
        <sz val="11"/>
        <color theme="1"/>
        <rFont val="Calibri"/>
        <family val="2"/>
      </rPr>
      <t>Performance System Design - cells hidden</t>
    </r>
  </si>
  <si>
    <r>
      <rPr>
        <sz val="11"/>
        <color theme="1"/>
        <rFont val="Calibri"/>
        <family val="2"/>
      </rPr>
      <t>Performance System</t>
    </r>
  </si>
  <si>
    <r>
      <rPr>
        <sz val="11"/>
        <color theme="1"/>
        <rFont val="Calibri"/>
        <family val="2"/>
      </rPr>
      <t>DESIGN Checkliste</t>
    </r>
  </si>
  <si>
    <r>
      <rPr>
        <sz val="11"/>
        <color theme="1"/>
        <rFont val="Calibri"/>
        <family val="2"/>
      </rPr>
      <t>Welches Ergebnis soll erzielt werden?</t>
    </r>
  </si>
  <si>
    <r>
      <rPr>
        <sz val="11"/>
        <color theme="1"/>
        <rFont val="Calibri"/>
        <family val="2"/>
      </rPr>
      <t>Welche Verhaltensweise(n) ist erforderlich, um das Ergebnis zu erzielen?</t>
    </r>
  </si>
  <si>
    <r>
      <rPr>
        <sz val="11"/>
        <color theme="1"/>
        <rFont val="Calibri"/>
        <family val="2"/>
      </rPr>
      <t>Für welche Verhaltensweise ist das Performance System ausgelegt?</t>
    </r>
  </si>
  <si>
    <r>
      <rPr>
        <sz val="11"/>
        <color theme="1"/>
        <rFont val="Calibri"/>
        <family val="2"/>
      </rPr>
      <t>Wie sieht die erwünschte Reaktion aus?</t>
    </r>
  </si>
  <si>
    <r>
      <rPr>
        <sz val="11"/>
        <color theme="1"/>
        <rFont val="Calibri"/>
        <family val="2"/>
      </rPr>
      <t>Wer ist der Performer (Einzelner oder Gruppe)?</t>
    </r>
  </si>
  <si>
    <r>
      <rPr>
        <sz val="11"/>
        <color theme="1"/>
        <rFont val="Calibri"/>
        <family val="2"/>
      </rPr>
      <t>Fragen zum Design</t>
    </r>
  </si>
  <si>
    <r>
      <rPr>
        <sz val="11"/>
        <color theme="1"/>
        <rFont val="Calibri"/>
        <family val="2"/>
      </rPr>
      <t xml:space="preserve">Was sind die Leistungserwartungen, inklusive der Messgrößen, für die erwünschten Reaktionen? </t>
    </r>
  </si>
  <si>
    <r>
      <rPr>
        <sz val="11"/>
        <color theme="1"/>
        <rFont val="Calibri"/>
        <family val="2"/>
      </rPr>
      <t>Wie werden die Leistungserwartungen mit dem Performer geklärt?</t>
    </r>
  </si>
  <si>
    <r>
      <rPr>
        <sz val="11"/>
        <color theme="1"/>
        <rFont val="Calibri"/>
        <family val="2"/>
      </rPr>
      <t>Wie können wir sicherstellen, dass auch der Performer diese Erwartungen für erreichbar hält?</t>
    </r>
  </si>
  <si>
    <r>
      <rPr>
        <sz val="11"/>
        <color theme="1"/>
        <rFont val="Calibri"/>
        <family val="2"/>
      </rPr>
      <t xml:space="preserve">Was ist das Signal zum Handeln? Wie können wir sicherstellen, dass der Performer das Signal für die Leistung leicht erkennt? </t>
    </r>
  </si>
  <si>
    <r>
      <rPr>
        <sz val="11"/>
        <color theme="1"/>
        <rFont val="Calibri"/>
        <family val="2"/>
      </rPr>
      <t>Wie können wir sicherstellen, dass der Input, den der Performer erhält, geeignet, korrekt und zeitgerecht ist?</t>
    </r>
  </si>
  <si>
    <r>
      <rPr>
        <sz val="11"/>
        <color theme="1"/>
        <rFont val="Calibri"/>
        <family val="2"/>
      </rPr>
      <t>Wie können wir sicherstellen, dass die Arbeitsverfahren und -abläufe vorhanden und effektiv sind?</t>
    </r>
  </si>
  <si>
    <r>
      <rPr>
        <sz val="11"/>
        <color theme="1"/>
        <rFont val="Calibri"/>
        <family val="2"/>
      </rPr>
      <t>Wie können vielfältige oder konkurrierende Prioritäten geklärt werden?</t>
    </r>
  </si>
  <si>
    <r>
      <rPr>
        <sz val="11"/>
        <color theme="1"/>
        <rFont val="Calibri"/>
        <family val="2"/>
      </rPr>
      <t>Wie können wir sicherstellen, dass angemessene Ressourcen zur Verfügung stehen:  Zeit, Personal, Geld, Informationen, Werkzeuge, Räumlichkeiten oder sonstige Hilfsmittel?</t>
    </r>
  </si>
  <si>
    <r>
      <rPr>
        <sz val="10"/>
        <color theme="1"/>
        <rFont val="Arial"/>
        <family val="2"/>
      </rPr>
      <t>Wie können wir sicherstellen, dass die Arbeitsplatzgestaltung die Erbringung einer effektiven Leistung unterstützt?</t>
    </r>
  </si>
  <si>
    <r>
      <rPr>
        <sz val="11"/>
        <color theme="1"/>
        <rFont val="Calibri"/>
        <family val="2"/>
      </rPr>
      <t>Wie können wir sicherstellen, dass der Performer über die für die Leistung erforderlichen Kenntnisse und Fähigkeiten verfügt?</t>
    </r>
  </si>
  <si>
    <r>
      <rPr>
        <sz val="11"/>
        <color theme="1"/>
        <rFont val="Calibri"/>
        <family val="2"/>
      </rPr>
      <t>Woher weiß der Performer, warum die Leistung erwartet wird?</t>
    </r>
  </si>
  <si>
    <r>
      <rPr>
        <sz val="11"/>
        <color theme="1"/>
        <rFont val="Calibri"/>
        <family val="2"/>
      </rPr>
      <t>Wie können wir sicherstellen, dass der Performer für die Arbeit geeignet ist?</t>
    </r>
  </si>
  <si>
    <r>
      <rPr>
        <sz val="11"/>
        <color theme="1"/>
        <rFont val="Calibri"/>
        <family val="2"/>
      </rPr>
      <t>Wie können wir sicherstellen, dass die Konsequenzen unmittelbar genug sind, um die erwünschte Reaktion zu fördern?</t>
    </r>
  </si>
  <si>
    <r>
      <rPr>
        <sz val="11"/>
        <color theme="1"/>
        <rFont val="Calibri"/>
        <family val="2"/>
      </rPr>
      <t>Wie können wir sicherstellen, dass geeignete Konsequenzen immer in gleicher Weise vermittelt werden?</t>
    </r>
  </si>
  <si>
    <r>
      <rPr>
        <sz val="11"/>
        <color theme="1"/>
        <rFont val="Calibri"/>
        <family val="2"/>
      </rPr>
      <t>Wie können wir sicherstellen, dass die Konsequenzen für den Performer von Bedeutung sind?</t>
    </r>
  </si>
  <si>
    <r>
      <rPr>
        <sz val="11"/>
        <color theme="1"/>
        <rFont val="Calibri"/>
        <family val="2"/>
      </rPr>
      <t>Was wären die Konsequenzen für die Organisation?</t>
    </r>
  </si>
  <si>
    <r>
      <rPr>
        <sz val="11"/>
        <color theme="1"/>
        <rFont val="Calibri"/>
        <family val="2"/>
      </rPr>
      <t>Wie können wir sicherstellen, dass die Konsequenzen in ihrer Gesamtheit die erwünschte Leistung fördern? [Füllen Sie bei Bedarf ein Arbeitsblatt zur Konsequenzenbilanz aus.]</t>
    </r>
  </si>
  <si>
    <r>
      <rPr>
        <sz val="11"/>
        <color theme="1"/>
        <rFont val="Calibri"/>
        <family val="2"/>
      </rPr>
      <t>Welche Informationen (Feedback) erhält der Performer über seine Leistung und wie?</t>
    </r>
  </si>
  <si>
    <r>
      <rPr>
        <sz val="11"/>
        <color theme="1"/>
        <rFont val="Calibri"/>
        <family val="2"/>
      </rPr>
      <t>Wie wird das Feedback eingesetzt, um die erwünschte Leistung zu fördern?</t>
    </r>
  </si>
  <si>
    <r>
      <rPr>
        <sz val="11"/>
        <color theme="1"/>
        <rFont val="Calibri"/>
        <family val="2"/>
      </rPr>
      <t>Wie werden relevante Messwerte als Feedback geliefert?</t>
    </r>
  </si>
  <si>
    <r>
      <rPr>
        <sz val="11"/>
        <color theme="1"/>
        <rFont val="Calibri"/>
        <family val="2"/>
      </rPr>
      <t>Wie enthält das Feedback Informationen über Leistungsverbesserungen?</t>
    </r>
  </si>
  <si>
    <r>
      <rPr>
        <sz val="11"/>
        <color theme="1"/>
        <rFont val="Calibri"/>
        <family val="2"/>
      </rPr>
      <t>Wie erhält der Performer das Feedback zeitgerecht?</t>
    </r>
  </si>
  <si>
    <r>
      <rPr>
        <sz val="11"/>
        <color theme="1"/>
        <rFont val="Calibri"/>
        <family val="2"/>
      </rPr>
      <t>Wie erhält der Performer das Feedback häufig genug, um die Leistung aufrechtzuerhalten oder zu verbessern?</t>
    </r>
  </si>
  <si>
    <r>
      <rPr>
        <sz val="11"/>
        <color theme="1"/>
        <rFont val="Calibri"/>
        <family val="2"/>
      </rPr>
      <t>Wie ist das Feedback spezifisch genug, um die Leistung zu beeinflussen?</t>
    </r>
  </si>
  <si>
    <r>
      <rPr>
        <sz val="11"/>
        <color theme="1"/>
        <rFont val="Calibri"/>
        <family val="2"/>
      </rPr>
      <t>Wie enthält das Feedback Informationen über den Wert der Leistung für die Organisation?</t>
    </r>
  </si>
  <si>
    <r>
      <rPr>
        <sz val="11"/>
        <color theme="1"/>
        <rFont val="Calibri"/>
        <family val="2"/>
      </rPr>
      <t>Wie wird das Feedback in einer positiven (nicht bedrohlichen) Weise vermittelt?</t>
    </r>
  </si>
  <si>
    <r>
      <rPr>
        <sz val="11"/>
        <color theme="1"/>
        <rFont val="Calibri"/>
        <family val="2"/>
      </rPr>
      <t>Zusätzliches Arbeitsblatt zur Konsequenzenbilanz</t>
    </r>
  </si>
  <si>
    <r>
      <rPr>
        <sz val="11"/>
        <color theme="1"/>
        <rFont val="Calibri"/>
        <family val="2"/>
      </rPr>
      <t>SPRCFb Worksheet - cells hidden</t>
    </r>
  </si>
  <si>
    <r>
      <rPr>
        <sz val="11"/>
        <color theme="1"/>
        <rFont val="Calibri"/>
        <family val="2"/>
      </rPr>
      <t>S</t>
    </r>
  </si>
  <si>
    <r>
      <rPr>
        <sz val="11"/>
        <color theme="1"/>
        <rFont val="Calibri"/>
        <family val="2"/>
      </rPr>
      <t>P</t>
    </r>
  </si>
  <si>
    <r>
      <rPr>
        <sz val="11"/>
        <color theme="1"/>
        <rFont val="Calibri"/>
        <family val="2"/>
      </rPr>
      <t>R</t>
    </r>
  </si>
  <si>
    <r>
      <rPr>
        <sz val="11"/>
        <color theme="1"/>
        <rFont val="Calibri"/>
        <family val="2"/>
      </rPr>
      <t>Reaktion</t>
    </r>
  </si>
  <si>
    <r>
      <rPr>
        <sz val="11"/>
        <color theme="1"/>
        <rFont val="Calibri"/>
        <family val="2"/>
      </rPr>
      <t>Fb</t>
    </r>
  </si>
  <si>
    <r>
      <rPr>
        <sz val="11"/>
        <color theme="1"/>
        <rFont val="Calibri"/>
        <family val="2"/>
      </rPr>
      <t>K±</t>
    </r>
  </si>
  <si>
    <r>
      <rPr>
        <sz val="11"/>
        <color theme="1"/>
        <rFont val="Calibri"/>
        <family val="2"/>
      </rPr>
      <t>SPRCFb Questions  - cells hidden</t>
    </r>
  </si>
  <si>
    <r>
      <rPr>
        <sz val="11"/>
        <color theme="1"/>
        <rFont val="Calibri"/>
        <family val="2"/>
      </rPr>
      <t>•  Wie geeignet ist das Feedback, und wie gut wird es zur Beeinflussung der Leistung eingesetzt?</t>
    </r>
  </si>
  <si>
    <r>
      <rPr>
        <sz val="11"/>
        <color theme="1"/>
        <rFont val="Calibri"/>
        <family val="2"/>
      </rPr>
      <t>•  Wie gut fördern die Konsequenzen die erwartete Leistung?</t>
    </r>
  </si>
  <si>
    <r>
      <rPr>
        <sz val="11"/>
        <color theme="1"/>
        <rFont val="Calibri"/>
        <family val="2"/>
      </rPr>
      <t>•  Wie sieht die beobachtete Leistung aus?
•  Wie ist sie im Vergleich zu den Erwartungen?</t>
    </r>
  </si>
  <si>
    <r>
      <rPr>
        <sz val="11"/>
        <color theme="1"/>
        <rFont val="Calibri"/>
        <family val="2"/>
      </rPr>
      <t>•  Wie geeignet ist der Performer zur Erfüllung der Leistungserwartungen?</t>
    </r>
  </si>
  <si>
    <r>
      <rPr>
        <sz val="11"/>
        <color theme="1"/>
        <rFont val="Calibri"/>
        <family val="2"/>
      </rPr>
      <t>•  Wie klar sind die Leistungserwartungen dargestellt, und wie gut werden diese verstanden?
•  Wie klar ist das Signal zum Handeln erkennbar?
•  Wie gut unterstützt das Arbeitsumfeld die erwartete Leistung?</t>
    </r>
  </si>
  <si>
    <r>
      <rPr>
        <sz val="11"/>
        <color theme="1"/>
        <rFont val="Calibri"/>
        <family val="2"/>
      </rPr>
      <t>The Performance System Analysis Questions  - cells hidden</t>
    </r>
  </si>
  <si>
    <r>
      <rPr>
        <sz val="11"/>
        <color theme="1"/>
        <rFont val="Calibri"/>
        <family val="2"/>
      </rPr>
      <t xml:space="preserve">Reaktion </t>
    </r>
  </si>
  <si>
    <r>
      <rPr>
        <sz val="11"/>
        <color theme="1"/>
        <rFont val="Calibri"/>
        <family val="2"/>
      </rPr>
      <t>Welches sind die erwünschten, unerwünschten oder alternativen Reaktionen?</t>
    </r>
  </si>
  <si>
    <r>
      <rPr>
        <sz val="11"/>
        <color theme="1"/>
        <rFont val="Calibri"/>
        <family val="2"/>
      </rPr>
      <t>Stehen angemessene Ressourcen zur Verfügung (Zeit, Personal, Geld, Informationen, Werkzeuge, Räumlichkeiten oder sonstige Hilfsmittel)?</t>
    </r>
  </si>
  <si>
    <r>
      <rPr>
        <sz val="11"/>
        <color theme="1"/>
        <rFont val="Calibri"/>
        <family val="2"/>
      </rPr>
      <t xml:space="preserve">Performer </t>
    </r>
  </si>
  <si>
    <r>
      <rPr>
        <sz val="11"/>
        <color theme="1"/>
        <rFont val="Calibri"/>
        <family val="2"/>
      </rPr>
      <t xml:space="preserve">Konsequenzen </t>
    </r>
  </si>
  <si>
    <r>
      <rPr>
        <sz val="11"/>
        <color theme="1"/>
        <rFont val="Calibri"/>
        <family val="2"/>
      </rPr>
      <t>Fördern die Konsequenzen in ihrer Gesamtheit die erwünschte Leistung?</t>
    </r>
  </si>
  <si>
    <r>
      <rPr>
        <sz val="11"/>
        <color theme="1"/>
        <rFont val="Calibri"/>
        <family val="2"/>
      </rPr>
      <t xml:space="preserve">Feedback </t>
    </r>
  </si>
  <si>
    <r>
      <rPr>
        <sz val="11"/>
        <color theme="1"/>
        <rFont val="Calibri"/>
        <family val="2"/>
      </rPr>
      <t>Managing Involvement Process Questions  - cells hidden</t>
    </r>
  </si>
  <si>
    <r>
      <rPr>
        <sz val="11"/>
        <color theme="1"/>
        <rFont val="Calibri"/>
        <family val="2"/>
      </rPr>
      <t xml:space="preserve">Situation definieren </t>
    </r>
  </si>
  <si>
    <r>
      <rPr>
        <sz val="11"/>
        <color theme="1"/>
        <rFont val="Calibri"/>
        <family val="2"/>
      </rPr>
      <t>Welche spezifischen Situationen/Aufgaben müssen gelöst werden?</t>
    </r>
  </si>
  <si>
    <r>
      <rPr>
        <sz val="11"/>
        <color theme="1"/>
        <rFont val="Calibri"/>
        <family val="2"/>
      </rPr>
      <t>Welche Entscheidung sollte getroffen oder Empfehlung gegeben werden?</t>
    </r>
  </si>
  <si>
    <r>
      <rPr>
        <sz val="11"/>
        <color theme="1"/>
        <rFont val="Calibri"/>
        <family val="2"/>
      </rPr>
      <t xml:space="preserve">Variablen abschätzen </t>
    </r>
  </si>
  <si>
    <r>
      <rPr>
        <sz val="11"/>
        <color theme="1"/>
        <rFont val="Calibri"/>
        <family val="2"/>
      </rPr>
      <t>Optimale Lösung</t>
    </r>
  </si>
  <si>
    <r>
      <rPr>
        <sz val="11"/>
        <color theme="1"/>
        <rFont val="Calibri"/>
        <family val="2"/>
      </rPr>
      <t>Macht es einen großen Unterschied, welche Vorgehensweise gewählt wird?</t>
    </r>
  </si>
  <si>
    <r>
      <rPr>
        <sz val="11"/>
        <color theme="1"/>
        <rFont val="Calibri"/>
        <family val="2"/>
      </rPr>
      <t>Ist dies eine Situation mit hoher Priorität?</t>
    </r>
  </si>
  <si>
    <r>
      <rPr>
        <sz val="11"/>
        <color theme="1"/>
        <rFont val="Calibri"/>
        <family val="2"/>
      </rPr>
      <t>Schneiden alle möglichen Lösungen gleich ab?</t>
    </r>
  </si>
  <si>
    <r>
      <rPr>
        <sz val="11"/>
        <color theme="1"/>
        <rFont val="Calibri"/>
        <family val="2"/>
      </rPr>
      <t>Informationen</t>
    </r>
  </si>
  <si>
    <r>
      <rPr>
        <sz val="11"/>
        <color theme="1"/>
        <rFont val="Calibri"/>
        <family val="2"/>
      </rPr>
      <t>Verfügen Sie jetzt über ausreichend Informationen, um das Problem zu analysieren?</t>
    </r>
  </si>
  <si>
    <r>
      <rPr>
        <sz val="11"/>
        <color theme="1"/>
        <rFont val="Calibri"/>
        <family val="2"/>
      </rPr>
      <t>Struktur</t>
    </r>
  </si>
  <si>
    <r>
      <rPr>
        <sz val="11"/>
        <color theme="1"/>
        <rFont val="Calibri"/>
        <family val="2"/>
      </rPr>
      <t>Wissen Sie genau, welche Informationen fehlen und wie Sie diese einholen können?</t>
    </r>
  </si>
  <si>
    <r>
      <rPr>
        <sz val="11"/>
        <color theme="1"/>
        <rFont val="Calibri"/>
        <family val="2"/>
      </rPr>
      <t>Wissen sie, wie und wo Sie diese einholen können?</t>
    </r>
  </si>
  <si>
    <r>
      <rPr>
        <sz val="11"/>
        <color theme="1"/>
        <rFont val="Calibri"/>
        <family val="2"/>
      </rPr>
      <t>Wissen Sie, wie Sie diese analysieren können?</t>
    </r>
  </si>
  <si>
    <r>
      <rPr>
        <sz val="11"/>
        <color theme="1"/>
        <rFont val="Calibri"/>
        <family val="2"/>
      </rPr>
      <t>Commitment</t>
    </r>
  </si>
  <si>
    <r>
      <rPr>
        <sz val="11"/>
        <color theme="1"/>
        <rFont val="Calibri"/>
        <family val="2"/>
      </rPr>
      <t>Ist das Commitment der anderen wichtig für eine erfolgreiche Umsetzung?</t>
    </r>
  </si>
  <si>
    <r>
      <rPr>
        <sz val="11"/>
        <color theme="1"/>
        <rFont val="Calibri"/>
        <family val="2"/>
      </rPr>
      <t>Sind Urteilsvermögen, eigenständiges Vorgehen oder Kreativität wesentliche Eigenschaften für diejenigen, die die Maßnahmen umsetzen?</t>
    </r>
  </si>
  <si>
    <r>
      <rPr>
        <sz val="11"/>
        <color theme="1"/>
        <rFont val="Calibri"/>
        <family val="2"/>
      </rPr>
      <t>Erfordert die erfolgreiche Umsetzung mehr als Compliance?</t>
    </r>
  </si>
  <si>
    <r>
      <rPr>
        <sz val="11"/>
        <color theme="1"/>
        <rFont val="Calibri"/>
        <family val="2"/>
      </rPr>
      <t>Gibt es schwerwiegende, negative Nebenerscheinungen zu einer erzwungenen Compliance?</t>
    </r>
  </si>
  <si>
    <r>
      <rPr>
        <sz val="11"/>
        <color theme="1"/>
        <rFont val="Calibri"/>
        <family val="2"/>
      </rPr>
      <t>Commitment ohne aktive Teilnahme</t>
    </r>
  </si>
  <si>
    <r>
      <rPr>
        <sz val="11"/>
        <color theme="1"/>
        <rFont val="Calibri"/>
        <family val="2"/>
      </rPr>
      <t>Werden Sie Commitment ohne eine aktive Teilnahme zeigen?</t>
    </r>
  </si>
  <si>
    <r>
      <rPr>
        <sz val="11"/>
        <color theme="1"/>
        <rFont val="Calibri"/>
        <family val="2"/>
      </rPr>
      <t>Zielvereinbarung</t>
    </r>
  </si>
  <si>
    <r>
      <rPr>
        <sz val="11"/>
        <color theme="1"/>
        <rFont val="Calibri"/>
        <family val="2"/>
      </rPr>
      <t>Gibt es in dieser Situation eine Zielvereinbarung zwischen den Gruppen und der Organisation?</t>
    </r>
  </si>
  <si>
    <r>
      <rPr>
        <sz val="11"/>
        <color theme="1"/>
        <rFont val="Calibri"/>
        <family val="2"/>
      </rPr>
      <t>Haben sie gemeinsame Ziele in dieser Situation?</t>
    </r>
  </si>
  <si>
    <r>
      <rPr>
        <sz val="11"/>
        <color theme="1"/>
        <rFont val="Calibri"/>
        <family val="2"/>
      </rPr>
      <t>Sind diese Ziele mit den Interessen der Organisation oder der Abteilung vereinbar?</t>
    </r>
  </si>
  <si>
    <r>
      <rPr>
        <sz val="11"/>
        <color theme="1"/>
        <rFont val="Calibri"/>
        <family val="2"/>
      </rPr>
      <t>Konflikte über Alternativen</t>
    </r>
  </si>
  <si>
    <r>
      <rPr>
        <sz val="11"/>
        <color theme="1"/>
        <rFont val="Calibri"/>
        <family val="2"/>
      </rPr>
      <t>Könnte es innerhalb der Gruppe zu Konflikten über Alternativen kommen?</t>
    </r>
  </si>
  <si>
    <r>
      <rPr>
        <sz val="11"/>
        <color theme="1"/>
        <rFont val="Calibri"/>
        <family val="2"/>
      </rPr>
      <t>Würden einige alternative Lösungen bevorzugen?</t>
    </r>
  </si>
  <si>
    <r>
      <rPr>
        <sz val="11"/>
        <color theme="1"/>
        <rFont val="Calibri"/>
        <family val="2"/>
      </rPr>
      <t>Gibt es Konflikte über Alternativen?</t>
    </r>
  </si>
  <si>
    <r>
      <rPr>
        <sz val="11"/>
        <color theme="1"/>
        <rFont val="Calibri"/>
        <family val="2"/>
      </rPr>
      <t xml:space="preserve">Wählen Sie die Verhaltensweise </t>
    </r>
  </si>
  <si>
    <r>
      <rPr>
        <sz val="11"/>
        <color theme="1"/>
        <rFont val="Calibri"/>
        <family val="2"/>
      </rPr>
      <t>Welches Führungsverhalten ist für das Ergebnis der Aufgabe am besten geeignet?</t>
    </r>
  </si>
  <si>
    <r>
      <rPr>
        <sz val="11"/>
        <color theme="1"/>
        <rFont val="Calibri"/>
        <family val="2"/>
      </rPr>
      <t>Wie viel Zeit steht zur Verfügung, um die Situation zu lösen?</t>
    </r>
  </si>
  <si>
    <r>
      <rPr>
        <sz val="11"/>
        <color theme="1"/>
        <rFont val="Calibri"/>
        <family val="2"/>
      </rPr>
      <t>Welche weiteren Ziele sollten berücksichtigt werden?</t>
    </r>
  </si>
  <si>
    <r>
      <rPr>
        <sz val="11"/>
        <color theme="1"/>
        <rFont val="Calibri"/>
        <family val="2"/>
      </rPr>
      <t xml:space="preserve">Welche Schwierigkeiten könnten bei Ihrer Wahl auftreten? </t>
    </r>
  </si>
  <si>
    <r>
      <rPr>
        <sz val="11"/>
        <color theme="1"/>
        <rFont val="Calibri"/>
        <family val="2"/>
      </rPr>
      <t>Entscheidungsanalyse</t>
    </r>
  </si>
  <si>
    <r>
      <rPr>
        <sz val="11"/>
        <color theme="1"/>
        <rFont val="Calibri"/>
        <family val="2"/>
      </rPr>
      <t>Wann wird die Entscheidungsanalyse eingesetzt?</t>
    </r>
  </si>
  <si>
    <r>
      <rPr>
        <sz val="11"/>
        <color theme="1"/>
        <rFont val="Calibri"/>
        <family val="2"/>
      </rPr>
      <t>Müssen wir eine Entscheidung treffen?</t>
    </r>
  </si>
  <si>
    <r>
      <rPr>
        <sz val="11"/>
        <color theme="1"/>
        <rFont val="Calibri"/>
        <family val="2"/>
      </rPr>
      <t>Macht es einen Unterschied, welche Alternative gewählt wird?</t>
    </r>
  </si>
  <si>
    <r>
      <rPr>
        <sz val="11"/>
        <color theme="1"/>
        <rFont val="Calibri"/>
        <family val="2"/>
      </rPr>
      <t>Benötigen wir die Zustimmung der Interessengruppen, um die Entscheidung erfolgreich zu implementieren?</t>
    </r>
  </si>
  <si>
    <r>
      <rPr>
        <sz val="11"/>
        <color theme="1"/>
        <rFont val="Calibri"/>
        <family val="2"/>
      </rPr>
      <t>Ja auf eine der oben genannten Fragen = wenden Sie die Entscheidungsanalyse an</t>
    </r>
  </si>
  <si>
    <r>
      <rPr>
        <sz val="11"/>
        <color theme="1"/>
        <rFont val="Calibri"/>
        <family val="2"/>
      </rPr>
      <t xml:space="preserve"> Zweck klären</t>
    </r>
  </si>
  <si>
    <r>
      <rPr>
        <sz val="11"/>
        <color theme="1"/>
        <rFont val="Calibri"/>
        <family val="2"/>
      </rPr>
      <t>Entscheidung definieren</t>
    </r>
  </si>
  <si>
    <r>
      <rPr>
        <sz val="11"/>
        <color theme="1"/>
        <rFont val="Calibri"/>
        <family val="2"/>
      </rPr>
      <t>Entscheidungsrahmen hier eingeben</t>
    </r>
  </si>
  <si>
    <r>
      <rPr>
        <sz val="11"/>
        <color theme="1"/>
        <rFont val="Calibri"/>
        <family val="2"/>
      </rPr>
      <t>Was ist der grundlegende Zweck dieser Entscheidung?</t>
    </r>
  </si>
  <si>
    <r>
      <rPr>
        <sz val="11"/>
        <color theme="1"/>
        <rFont val="Calibri"/>
        <family val="2"/>
      </rPr>
      <t>Welche spezifische Entscheidung sollte getroffen oder Empfehlung gegeben werden?</t>
    </r>
  </si>
  <si>
    <r>
      <rPr>
        <sz val="11"/>
        <color theme="1"/>
        <rFont val="Calibri"/>
        <family val="2"/>
      </rPr>
      <t>Enthalten sein sollen:</t>
    </r>
  </si>
  <si>
    <r>
      <rPr>
        <sz val="11"/>
        <color theme="1"/>
        <rFont val="Calibri"/>
        <family val="2"/>
      </rPr>
      <t>*Wahlwort (entscheiden, auswählen…) *Endergebnis *1-2 Eigenschaften oder Einschränkungen</t>
    </r>
  </si>
  <si>
    <r>
      <rPr>
        <sz val="11"/>
        <color theme="1"/>
        <rFont val="Calibri"/>
        <family val="2"/>
      </rPr>
      <t>Formulieren Sie eine kurze Aussage, die folgendes enthält:</t>
    </r>
  </si>
  <si>
    <r>
      <rPr>
        <sz val="11"/>
        <color theme="1"/>
        <rFont val="Calibri"/>
        <family val="2"/>
      </rPr>
      <t>Wahlwort (entscheiden, aussuchen, auswählen...)</t>
    </r>
  </si>
  <si>
    <r>
      <rPr>
        <sz val="11"/>
        <color theme="1"/>
        <rFont val="Calibri"/>
        <family val="2"/>
      </rPr>
      <t>Ergebnis</t>
    </r>
  </si>
  <si>
    <r>
      <rPr>
        <sz val="11"/>
        <color theme="1"/>
        <rFont val="Calibri"/>
        <family val="2"/>
      </rPr>
      <t>1 oder 2 wesentliche Eigenschaften oder Einschränkungen</t>
    </r>
  </si>
  <si>
    <r>
      <rPr>
        <sz val="11"/>
        <color theme="1"/>
        <rFont val="Calibri"/>
        <family val="2"/>
      </rPr>
      <t>Durch die Formulierung wird das Spektrum der Wahlmöglichkeiten bestimmt</t>
    </r>
  </si>
  <si>
    <r>
      <rPr>
        <sz val="11"/>
        <color theme="1"/>
        <rFont val="Calibri"/>
        <family val="2"/>
      </rPr>
      <t>Ziele entwickeln</t>
    </r>
  </si>
  <si>
    <r>
      <rPr>
        <sz val="11"/>
        <color theme="1"/>
        <rFont val="Calibri"/>
        <family val="2"/>
      </rPr>
      <t>Welche Restriktionen beeinflussen diese Entscheidung?</t>
    </r>
  </si>
  <si>
    <r>
      <rPr>
        <sz val="11"/>
        <color theme="1"/>
        <rFont val="Calibri"/>
        <family val="2"/>
      </rPr>
      <t>Welches Minimum oder Maximum muss erzielt werden?</t>
    </r>
  </si>
  <si>
    <r>
      <rPr>
        <sz val="11"/>
        <color theme="1"/>
        <rFont val="Calibri"/>
        <family val="2"/>
      </rPr>
      <t xml:space="preserve">Welche Ziele müssen geklärt werden? </t>
    </r>
  </si>
  <si>
    <r>
      <rPr>
        <sz val="11"/>
        <color theme="1"/>
        <rFont val="Calibri"/>
        <family val="2"/>
      </rPr>
      <t>Legen Sie Messgrößen fest, mit denen bewertet werden kann, wie gut jede Alternative das Ziel erfüllt</t>
    </r>
  </si>
  <si>
    <r>
      <rPr>
        <sz val="11"/>
        <color theme="1"/>
        <rFont val="Calibri"/>
        <family val="2"/>
      </rPr>
      <t>Überlegen Sie, wie Zeit, Kosten, Kunden, Management, etc. diese Entscheidung beeinflussen</t>
    </r>
  </si>
  <si>
    <r>
      <rPr>
        <sz val="11"/>
        <color theme="1"/>
        <rFont val="Calibri"/>
        <family val="2"/>
      </rPr>
      <t>Beziehen Sie die Interessengruppen ein, die die Entscheidung genehmigen werden oder umzusetzen haben</t>
    </r>
  </si>
  <si>
    <r>
      <rPr>
        <sz val="11"/>
        <color theme="1"/>
        <rFont val="Calibri"/>
        <family val="2"/>
      </rPr>
      <t>Messgrößen</t>
    </r>
  </si>
  <si>
    <r>
      <rPr>
        <sz val="11"/>
        <color rgb="FF000000"/>
        <rFont val="Calibri"/>
        <family val="2"/>
      </rPr>
      <t xml:space="preserve">Legen Sie für jedes Ziel  </t>
    </r>
  </si>
  <si>
    <r>
      <rPr>
        <sz val="11"/>
        <color rgb="FF000000"/>
        <rFont val="Calibri"/>
        <family val="2"/>
      </rPr>
      <t>Messgrößen fest</t>
    </r>
  </si>
  <si>
    <r>
      <rPr>
        <sz val="11"/>
        <color theme="1"/>
        <rFont val="Calibri"/>
        <family val="2"/>
      </rPr>
      <t>(gemessen an…)</t>
    </r>
  </si>
  <si>
    <r>
      <rPr>
        <sz val="11"/>
        <color theme="1"/>
        <rFont val="Calibri"/>
        <family val="2"/>
      </rPr>
      <t>Welche Attribute geben an, wie gut das Ziel erreicht wurde? Seien Sie präzise.</t>
    </r>
  </si>
  <si>
    <r>
      <rPr>
        <sz val="11"/>
        <color theme="1"/>
        <rFont val="Calibri"/>
        <family val="2"/>
      </rPr>
      <t>Bestimmen Sie, wie das Ziel gemessen wird</t>
    </r>
  </si>
  <si>
    <r>
      <rPr>
        <sz val="11"/>
        <color theme="1"/>
        <rFont val="Calibri"/>
        <family val="2"/>
      </rPr>
      <t>Führen Sie die spezifischen Attribute auf, die angeben, wie gut das Ziel erreicht wurde</t>
    </r>
  </si>
  <si>
    <r>
      <rPr>
        <sz val="11"/>
        <color theme="1"/>
        <rFont val="Calibri"/>
        <family val="2"/>
      </rPr>
      <t>Messgrößen können subjektiv sein</t>
    </r>
  </si>
  <si>
    <r>
      <rPr>
        <sz val="11"/>
        <color theme="1"/>
        <rFont val="Calibri"/>
        <family val="2"/>
      </rPr>
      <t xml:space="preserve">„Wer“ wird die Messgrößen bestimmen  </t>
    </r>
  </si>
  <si>
    <r>
      <rPr>
        <sz val="11"/>
        <color rgb="FF000000"/>
        <rFont val="Calibri"/>
        <family val="2"/>
      </rPr>
      <t>Berücksichtigen Sie:</t>
    </r>
  </si>
  <si>
    <r>
      <rPr>
        <sz val="11"/>
        <color rgb="FF000000"/>
        <rFont val="Calibri"/>
        <family val="2"/>
      </rPr>
      <t>Zeit, Geschwindigkeit,</t>
    </r>
  </si>
  <si>
    <r>
      <rPr>
        <sz val="11"/>
        <color rgb="FF000000"/>
        <rFont val="Calibri"/>
        <family val="2"/>
      </rPr>
      <t xml:space="preserve">Währungseinheiten, </t>
    </r>
  </si>
  <si>
    <r>
      <rPr>
        <sz val="11"/>
        <color theme="1"/>
        <rFont val="Calibri"/>
        <family val="2"/>
      </rPr>
      <t xml:space="preserve">anerkannte Normen </t>
    </r>
  </si>
  <si>
    <r>
      <rPr>
        <sz val="11"/>
        <color rgb="FF000000"/>
        <rFont val="Calibri"/>
        <family val="2"/>
      </rPr>
      <t>oder weitere konkrete Fakten.</t>
    </r>
  </si>
  <si>
    <r>
      <rPr>
        <sz val="11"/>
        <color theme="1"/>
        <rFont val="Calibri"/>
        <family val="2"/>
      </rPr>
      <t>Berücksichtigen Sie Messgrößen wie Geschwindigkeit, Währungseinheiten, Zeit, anerkannte Normen, „das Soll", usw.</t>
    </r>
  </si>
  <si>
    <r>
      <rPr>
        <sz val="11"/>
        <color theme="1"/>
        <rFont val="Calibri"/>
        <family val="2"/>
      </rPr>
      <t xml:space="preserve">Wenn die Messgrößen subjektiv sind, legen Sie fest, wer die Leistung beurteilen wird – die endgültige Beurteilung, wenn es gegensätzliche Meinungen gibt. </t>
    </r>
  </si>
  <si>
    <r>
      <rPr>
        <sz val="11"/>
        <color theme="1"/>
        <rFont val="Calibri"/>
        <family val="2"/>
      </rPr>
      <t>Ziele gruppieren</t>
    </r>
  </si>
  <si>
    <r>
      <rPr>
        <sz val="11"/>
        <color theme="1"/>
        <rFont val="Calibri"/>
        <family val="2"/>
      </rPr>
      <t>Ziele in MUSS-Ziele und WUNSCH-Ziele gruppieren</t>
    </r>
  </si>
  <si>
    <r>
      <rPr>
        <sz val="11"/>
        <color theme="1"/>
        <rFont val="Calibri"/>
        <family val="2"/>
      </rPr>
      <t>Ziele</t>
    </r>
  </si>
  <si>
    <r>
      <rPr>
        <sz val="11"/>
        <color theme="1"/>
        <rFont val="Calibri"/>
        <family val="2"/>
      </rPr>
      <t>markieren Sie es als MUSS-Ziel.</t>
    </r>
  </si>
  <si>
    <r>
      <rPr>
        <sz val="11"/>
        <color theme="1"/>
        <rFont val="Calibri"/>
        <family val="2"/>
      </rPr>
      <t>(Wählen Sie MUSS-Ziele aus der Dropdownliste)</t>
    </r>
  </si>
  <si>
    <r>
      <rPr>
        <sz val="11"/>
        <color theme="1"/>
        <rFont val="Calibri"/>
        <family val="2"/>
      </rPr>
      <t xml:space="preserve">     Ist dieses Ziel…</t>
    </r>
  </si>
  <si>
    <r>
      <rPr>
        <sz val="11"/>
        <color theme="1"/>
        <rFont val="Calibri"/>
        <family val="2"/>
      </rPr>
      <t>Alle anderen Ziele sind WUNSCH-Ziele</t>
    </r>
  </si>
  <si>
    <r>
      <rPr>
        <sz val="11"/>
        <color theme="1"/>
        <rFont val="Calibri"/>
        <family val="2"/>
      </rPr>
      <t>WUNSCH-Ziele gewichten</t>
    </r>
  </si>
  <si>
    <r>
      <rPr>
        <sz val="11"/>
        <color theme="1"/>
        <rFont val="Calibri"/>
        <family val="2"/>
      </rPr>
      <t>Für die anderen Ziele: welche</t>
    </r>
  </si>
  <si>
    <r>
      <rPr>
        <sz val="11"/>
        <color theme="1"/>
        <rFont val="Calibri"/>
        <family val="2"/>
      </rPr>
      <t>(Wichtigstes WUNSCH-Ziel = 10</t>
    </r>
  </si>
  <si>
    <r>
      <rPr>
        <sz val="11"/>
        <color theme="1"/>
        <rFont val="Calibri"/>
        <family val="2"/>
      </rPr>
      <t>Andere =1-10, im Vergleich zu der '10')</t>
    </r>
  </si>
  <si>
    <r>
      <rPr>
        <sz val="11"/>
        <color theme="1"/>
        <rFont val="Calibri"/>
        <family val="2"/>
      </rPr>
      <t>Welche relative Wichtigkeit hat jedes einzelne WUNSCH-Ziel?</t>
    </r>
  </si>
  <si>
    <r>
      <rPr>
        <sz val="11"/>
        <color theme="1"/>
        <rFont val="Calibri"/>
        <family val="2"/>
      </rPr>
      <t>Bestimmen Sie das bzw. die wichtigsten WUNSCH-Ziele</t>
    </r>
  </si>
  <si>
    <r>
      <rPr>
        <sz val="11"/>
        <color theme="1"/>
        <rFont val="Calibri"/>
        <family val="2"/>
      </rPr>
      <t>Teilen Sie ihnen die Gewichtung 10 zu</t>
    </r>
  </si>
  <si>
    <r>
      <rPr>
        <sz val="11"/>
        <color theme="1"/>
        <rFont val="Calibri"/>
        <family val="2"/>
      </rPr>
      <t xml:space="preserve">Vergleichen Sie die anderen Ziele damit und </t>
    </r>
  </si>
  <si>
    <r>
      <rPr>
        <sz val="11"/>
        <color theme="1"/>
        <rFont val="Calibri"/>
        <family val="2"/>
      </rPr>
      <t>teilen Sie ihnen entsprechende Gewichtungen zu</t>
    </r>
  </si>
  <si>
    <r>
      <rPr>
        <sz val="11"/>
        <color theme="1"/>
        <rFont val="Calibri"/>
        <family val="2"/>
      </rPr>
      <t>Prüfen Sie die Gewichtungen durch Vergleich mit den Zielen, die mit 10 gewichtet wurden</t>
    </r>
  </si>
  <si>
    <r>
      <rPr>
        <sz val="11"/>
        <color theme="1"/>
        <rFont val="Calibri"/>
        <family val="2"/>
      </rPr>
      <t>M</t>
    </r>
  </si>
  <si>
    <r>
      <rPr>
        <sz val="11"/>
        <color theme="1"/>
        <rFont val="Calibri"/>
        <family val="2"/>
      </rPr>
      <t>JA</t>
    </r>
  </si>
  <si>
    <r>
      <rPr>
        <sz val="11"/>
        <color theme="1"/>
        <rFont val="Calibri"/>
        <family val="2"/>
      </rPr>
      <t>NEIN</t>
    </r>
  </si>
  <si>
    <r>
      <rPr>
        <sz val="11"/>
        <color theme="1"/>
        <rFont val="Calibri"/>
        <family val="2"/>
      </rPr>
      <t>Alternativen bewerten</t>
    </r>
  </si>
  <si>
    <r>
      <rPr>
        <sz val="11"/>
        <color theme="1"/>
        <rFont val="Calibri"/>
        <family val="2"/>
      </rPr>
      <t>Alternativen entwickeln</t>
    </r>
  </si>
  <si>
    <r>
      <rPr>
        <sz val="11"/>
        <color theme="1"/>
        <rFont val="Calibri"/>
        <family val="2"/>
      </rPr>
      <t>Alternative hier eingeben</t>
    </r>
  </si>
  <si>
    <r>
      <rPr>
        <sz val="11"/>
        <color theme="1"/>
        <rFont val="Calibri"/>
        <family val="2"/>
      </rPr>
      <t>Welche unterschiedlichen Alternativen stehen zur Verfügung?</t>
    </r>
  </si>
  <si>
    <r>
      <rPr>
        <sz val="11"/>
        <color theme="1"/>
        <rFont val="Calibri"/>
        <family val="2"/>
      </rPr>
      <t xml:space="preserve">     Betrachten Sie den Entscheidungsrahmen und die Ziele</t>
    </r>
  </si>
  <si>
    <r>
      <rPr>
        <sz val="11"/>
        <color theme="1"/>
        <rFont val="Calibri"/>
        <family val="2"/>
      </rPr>
      <t xml:space="preserve">     Ziehen Sie Experten hinzu und nutzen Sie eine Vielzahl von Informationsquellen</t>
    </r>
  </si>
  <si>
    <r>
      <rPr>
        <sz val="11"/>
        <color theme="1"/>
        <rFont val="Calibri"/>
        <family val="2"/>
      </rPr>
      <t xml:space="preserve">     Fragen Sie die Interessengruppen, die die Entscheidung genehmigen werden oder umzusetzen haben</t>
    </r>
  </si>
  <si>
    <r>
      <rPr>
        <sz val="11"/>
        <color theme="1"/>
        <rFont val="Calibri"/>
        <family val="2"/>
      </rPr>
      <t xml:space="preserve">     Schreiben Sie die Alternativen auf, ohne sie zu bewerten</t>
    </r>
  </si>
  <si>
    <r>
      <rPr>
        <sz val="11"/>
        <color theme="1"/>
        <rFont val="Calibri"/>
        <family val="2"/>
      </rPr>
      <t xml:space="preserve">     Wenden Sie kreative Denktechniken an </t>
    </r>
  </si>
  <si>
    <r>
      <rPr>
        <sz val="11"/>
        <color theme="1"/>
        <rFont val="Calibri"/>
        <family val="2"/>
      </rPr>
      <t xml:space="preserve">     Falls notwendig, kombinieren oder konstruieren Sie Alternativen oder berücksichtigen Sie den Ausgangszustand</t>
    </r>
  </si>
  <si>
    <r>
      <rPr>
        <sz val="11"/>
        <color theme="1"/>
        <rFont val="Calibri"/>
        <family val="2"/>
      </rPr>
      <t>Alternativen anhand der MUSS-Ziele herausfiltern</t>
    </r>
  </si>
  <si>
    <r>
      <rPr>
        <sz val="11"/>
        <color theme="1"/>
        <rFont val="Calibri"/>
        <family val="2"/>
      </rPr>
      <t>Erfüllt diese Alternative jedes MUSS-Ziel?</t>
    </r>
  </si>
  <si>
    <r>
      <rPr>
        <sz val="11"/>
        <color theme="1"/>
        <rFont val="Calibri"/>
        <family val="2"/>
      </rPr>
      <t xml:space="preserve">     Sammeln Sie Fakten und schreiben Sie diese auf</t>
    </r>
  </si>
  <si>
    <r>
      <rPr>
        <sz val="11"/>
        <color theme="1"/>
        <rFont val="Calibri"/>
        <family val="2"/>
      </rPr>
      <t xml:space="preserve">     Entscheiden Sie, ob JA oder NEIN</t>
    </r>
  </si>
  <si>
    <r>
      <rPr>
        <sz val="11"/>
        <color theme="1"/>
        <rFont val="Calibri"/>
        <family val="2"/>
      </rPr>
      <t xml:space="preserve">     Streichen Sie die NEIN-Alternativen</t>
    </r>
  </si>
  <si>
    <r>
      <rPr>
        <sz val="11"/>
        <color theme="1"/>
        <rFont val="Calibri"/>
        <family val="2"/>
      </rPr>
      <t>Welche Alternative erfüllt jedes der WUNSCH-Ziele am besten?</t>
    </r>
  </si>
  <si>
    <r>
      <rPr>
        <sz val="11"/>
        <color theme="1"/>
        <rFont val="Calibri"/>
        <family val="2"/>
      </rPr>
      <t xml:space="preserve">     Wie erfüllen die Alternativen die einzelnen WUNSCH-Ziele?</t>
    </r>
  </si>
  <si>
    <r>
      <rPr>
        <sz val="11"/>
        <color theme="1"/>
        <rFont val="Calibri"/>
        <family val="2"/>
      </rPr>
      <t xml:space="preserve">     Markieren Sie die besten mit einem Sternchen (*)</t>
    </r>
  </si>
  <si>
    <r>
      <rPr>
        <sz val="11"/>
        <color theme="1"/>
        <rFont val="Calibri"/>
        <family val="2"/>
      </rPr>
      <t xml:space="preserve">     Jedes WUNSCH-Ziel sollte mindestens ein * haben</t>
    </r>
  </si>
  <si>
    <r>
      <rPr>
        <sz val="11"/>
        <color theme="1"/>
        <rFont val="Calibri"/>
        <family val="2"/>
      </rPr>
      <t xml:space="preserve">     Die Alternative mit den meisten * ist die beste</t>
    </r>
  </si>
  <si>
    <r>
      <rPr>
        <sz val="11"/>
        <color theme="1"/>
        <rFont val="Calibri"/>
        <family val="2"/>
      </rPr>
      <t>...Alternativen gegen die WUNSCH-Ziele abgleichen</t>
    </r>
  </si>
  <si>
    <r>
      <rPr>
        <sz val="11"/>
        <color theme="1"/>
        <rFont val="Calibri"/>
        <family val="2"/>
      </rPr>
      <t>In welchem Maße erfüllen die Alternativen die jeweiligen WUNSCH-Ziele?</t>
    </r>
  </si>
  <si>
    <r>
      <rPr>
        <sz val="11"/>
        <color theme="1"/>
        <rFont val="Calibri"/>
        <family val="2"/>
      </rPr>
      <t xml:space="preserve">Notieren Sie spezifische Informationen, dann für jedes Ziel: </t>
    </r>
  </si>
  <si>
    <r>
      <rPr>
        <sz val="11"/>
        <color theme="1"/>
        <rFont val="Calibri"/>
        <family val="2"/>
      </rPr>
      <t xml:space="preserve">     Finden Sie die beste Alternative und bewerten Sie diese mit 10</t>
    </r>
  </si>
  <si>
    <r>
      <rPr>
        <sz val="11"/>
        <color theme="1"/>
        <rFont val="Calibri"/>
        <family val="2"/>
      </rPr>
      <t xml:space="preserve">     Bewerten Sie die anderen Alternativen (0–10) im Vergleich zu der besten Alternative</t>
    </r>
  </si>
  <si>
    <r>
      <rPr>
        <sz val="11"/>
        <color theme="1"/>
        <rFont val="Calibri"/>
        <family val="2"/>
      </rPr>
      <t xml:space="preserve">     Wiederholen Sie diese Bewertung für alle verbleibenden Ziele</t>
    </r>
  </si>
  <si>
    <r>
      <rPr>
        <sz val="11"/>
        <color theme="1"/>
        <rFont val="Calibri"/>
        <family val="2"/>
      </rPr>
      <t xml:space="preserve"> Multiplizieren Sie die Gewichtung des Ziels mit der Bewertung	Addieren Sie die gewichteten Punktzahlen</t>
    </r>
  </si>
  <si>
    <r>
      <rPr>
        <sz val="11"/>
        <color theme="1"/>
        <rFont val="Calibri"/>
        <family val="2"/>
      </rPr>
      <t>Sammeln Sie zunächst Fakten darüber, wie gut jede Alternative das Ziel erfüllt</t>
    </r>
  </si>
  <si>
    <r>
      <rPr>
        <sz val="11"/>
        <color theme="1"/>
        <rFont val="Calibri"/>
        <family val="2"/>
      </rPr>
      <t>Beginnen Sie bei der Bewertung mit dem ersten Ziel:</t>
    </r>
  </si>
  <si>
    <r>
      <rPr>
        <sz val="11"/>
        <color theme="1"/>
        <rFont val="Calibri"/>
        <family val="2"/>
      </rPr>
      <t>Finden Sie die beste Alternative und bewerten Sie diese mit 10</t>
    </r>
  </si>
  <si>
    <r>
      <rPr>
        <sz val="11"/>
        <color theme="1"/>
        <rFont val="Calibri"/>
        <family val="2"/>
      </rPr>
      <t>Vergleichen Sie die Leistung der anderen Alternativen und bewerten Sie diese (0-10) im Vergleich zu der besten Alternative</t>
    </r>
  </si>
  <si>
    <r>
      <rPr>
        <sz val="11"/>
        <color theme="1"/>
        <rFont val="Calibri"/>
        <family val="2"/>
      </rPr>
      <t>Wiederholen Sie diese Bewertung für alle verbleibenden Ziele</t>
    </r>
  </si>
  <si>
    <r>
      <rPr>
        <sz val="11"/>
        <color theme="1"/>
        <rFont val="Calibri"/>
        <family val="2"/>
      </rPr>
      <t>Multiplizieren Sie die Gewichtung des Ziels mit der Bewertung</t>
    </r>
  </si>
  <si>
    <r>
      <rPr>
        <sz val="11"/>
        <color theme="1"/>
        <rFont val="Calibri"/>
        <family val="2"/>
      </rPr>
      <t>Addieren Sie die gewichteten Punktzahlen</t>
    </r>
  </si>
  <si>
    <r>
      <rPr>
        <sz val="11"/>
        <color theme="1"/>
        <rFont val="Calibri"/>
        <family val="2"/>
      </rPr>
      <t>Punktzahl</t>
    </r>
  </si>
  <si>
    <r>
      <rPr>
        <sz val="11"/>
        <color theme="1"/>
        <rFont val="Calibri"/>
        <family val="2"/>
      </rPr>
      <t>Summe =</t>
    </r>
  </si>
  <si>
    <r>
      <rPr>
        <sz val="11"/>
        <color theme="1"/>
        <rFont val="Calibri"/>
        <family val="2"/>
      </rPr>
      <t xml:space="preserve"> = endgültige Entscheidung</t>
    </r>
  </si>
  <si>
    <r>
      <rPr>
        <sz val="11"/>
        <color theme="1"/>
        <rFont val="Calibri"/>
        <family val="2"/>
      </rPr>
      <t>Gewichtete Punktzahl</t>
    </r>
  </si>
  <si>
    <r>
      <rPr>
        <sz val="11"/>
        <color theme="1"/>
        <rFont val="Calibri"/>
        <family val="2"/>
      </rPr>
      <t>Alternative 1</t>
    </r>
  </si>
  <si>
    <r>
      <rPr>
        <sz val="11"/>
        <color theme="1"/>
        <rFont val="Calibri"/>
        <family val="2"/>
      </rPr>
      <t>Alternative 2</t>
    </r>
  </si>
  <si>
    <r>
      <rPr>
        <sz val="11"/>
        <color theme="1"/>
        <rFont val="Calibri"/>
        <family val="2"/>
      </rPr>
      <t>Alternative 3</t>
    </r>
  </si>
  <si>
    <r>
      <rPr>
        <sz val="11"/>
        <color theme="1"/>
        <rFont val="Calibri"/>
        <family val="2"/>
      </rPr>
      <t>Alternative 4</t>
    </r>
  </si>
  <si>
    <r>
      <rPr>
        <sz val="11"/>
        <color theme="1"/>
        <rFont val="Calibri"/>
        <family val="2"/>
      </rPr>
      <t>Alternative 5</t>
    </r>
  </si>
  <si>
    <r>
      <rPr>
        <sz val="11"/>
        <color theme="1"/>
        <rFont val="Calibri"/>
        <family val="2"/>
      </rPr>
      <t>Alternative 6</t>
    </r>
  </si>
  <si>
    <r>
      <rPr>
        <sz val="11"/>
        <color theme="1"/>
        <rFont val="Calibri"/>
        <family val="2"/>
      </rPr>
      <t>Alternative 7</t>
    </r>
  </si>
  <si>
    <r>
      <rPr>
        <sz val="11"/>
        <color theme="1"/>
        <rFont val="Calibri"/>
        <family val="2"/>
      </rPr>
      <t>Alternative 8</t>
    </r>
  </si>
  <si>
    <r>
      <rPr>
        <sz val="11"/>
        <color theme="1"/>
        <rFont val="Calibri"/>
        <family val="2"/>
      </rPr>
      <t xml:space="preserve"> Risiken bewerten</t>
    </r>
  </si>
  <si>
    <r>
      <rPr>
        <sz val="11"/>
        <color theme="1"/>
        <rFont val="Calibri"/>
        <family val="2"/>
      </rPr>
      <t>Nachteilige Auswirkungen in Betracht ziehen</t>
    </r>
  </si>
  <si>
    <r>
      <rPr>
        <sz val="11"/>
        <color theme="1"/>
        <rFont val="Calibri"/>
        <family val="2"/>
      </rPr>
      <t>Beginnen Sie mit der am höchsten bewerteten Alternative</t>
    </r>
  </si>
  <si>
    <r>
      <rPr>
        <sz val="11"/>
        <color theme="1"/>
        <rFont val="Calibri"/>
        <family val="2"/>
      </rPr>
      <t>Welche Risiken bringt diese Alternative mit sich?</t>
    </r>
  </si>
  <si>
    <r>
      <rPr>
        <sz val="11"/>
        <color theme="1"/>
        <rFont val="Calibri"/>
        <family val="2"/>
      </rPr>
      <t>Was wären die Folgen, nahe an einer MUSS-Grenze zu sein?</t>
    </r>
  </si>
  <si>
    <r>
      <rPr>
        <sz val="11"/>
        <color theme="1"/>
        <rFont val="Calibri"/>
        <family val="2"/>
      </rPr>
      <t>Welche Informationen zu dieser Alternative könnten falsch sein? Was sind die Folgen?</t>
    </r>
  </si>
  <si>
    <r>
      <rPr>
        <sz val="11"/>
        <color theme="1"/>
        <rFont val="Calibri"/>
        <family val="2"/>
      </rPr>
      <t>Formulieren Sie jedes Risiko im Format „Wenn..., dann...“: Wenn X passiert, dann ist Y die nachteilige Auswirkung</t>
    </r>
  </si>
  <si>
    <r>
      <rPr>
        <sz val="11"/>
        <color theme="1"/>
        <rFont val="Calibri"/>
        <family val="2"/>
      </rPr>
      <t>Ermitteln Sie nachteilige Auswirkungen für alle Alternativen, die nahe an der besten Alternative sind</t>
    </r>
  </si>
  <si>
    <r>
      <rPr>
        <sz val="11"/>
        <color theme="1"/>
        <rFont val="Calibri"/>
        <family val="2"/>
      </rPr>
      <t>Bedrohung abschätzen</t>
    </r>
  </si>
  <si>
    <r>
      <rPr>
        <sz val="11"/>
        <color theme="1"/>
        <rFont val="Calibri"/>
        <family val="2"/>
      </rPr>
      <t>Bewerten Sie die nachteiligen Auswirkung mit H/M/N</t>
    </r>
  </si>
  <si>
    <r>
      <rPr>
        <sz val="11"/>
        <color theme="1"/>
        <rFont val="Calibri"/>
        <family val="2"/>
      </rPr>
      <t>Am höchsten bewertete Alternative</t>
    </r>
  </si>
  <si>
    <r>
      <rPr>
        <sz val="11"/>
        <color theme="1"/>
        <rFont val="Calibri"/>
        <family val="2"/>
      </rPr>
      <t>Am zweithöchsten bewertete Alternative</t>
    </r>
  </si>
  <si>
    <r>
      <rPr>
        <sz val="11"/>
        <color theme="1"/>
        <rFont val="Calibri"/>
        <family val="2"/>
      </rPr>
      <t>Wenn...</t>
    </r>
  </si>
  <si>
    <r>
      <rPr>
        <sz val="11"/>
        <color theme="1"/>
        <rFont val="Calibri"/>
        <family val="2"/>
      </rPr>
      <t>dann...</t>
    </r>
  </si>
  <si>
    <r>
      <rPr>
        <sz val="11"/>
        <color theme="1"/>
        <rFont val="Calibri"/>
        <family val="2"/>
      </rPr>
      <t>Wahrscheinlichkeit</t>
    </r>
  </si>
  <si>
    <r>
      <rPr>
        <sz val="11"/>
        <color theme="1"/>
        <rFont val="Calibri"/>
        <family val="2"/>
      </rPr>
      <t>Tragweite</t>
    </r>
  </si>
  <si>
    <r>
      <rPr>
        <sz val="11"/>
        <color theme="1"/>
        <rFont val="Calibri"/>
        <family val="2"/>
      </rPr>
      <t xml:space="preserve"> Entscheidung treffen</t>
    </r>
  </si>
  <si>
    <r>
      <rPr>
        <sz val="11"/>
        <color theme="1"/>
        <rFont val="Calibri"/>
        <family val="2"/>
      </rPr>
      <t>Die Entscheidung treffen</t>
    </r>
  </si>
  <si>
    <r>
      <rPr>
        <sz val="11"/>
        <color theme="1"/>
        <rFont val="Calibri"/>
        <family val="2"/>
      </rPr>
      <t>Sind wir bereit, die Risiken einzugehen, um den Nutzen dieser Alternative zu erhalten?</t>
    </r>
  </si>
  <si>
    <r>
      <rPr>
        <sz val="11"/>
        <color theme="1"/>
        <rFont val="Calibri"/>
        <family val="2"/>
      </rPr>
      <t>Können wir die Risiken auf ein akzeptables Level begrenzen?</t>
    </r>
  </si>
  <si>
    <r>
      <rPr>
        <sz val="11"/>
        <color theme="1"/>
        <rFont val="Calibri"/>
        <family val="2"/>
      </rPr>
      <t>Wenn JA, wählen Sie diese Alternative</t>
    </r>
  </si>
  <si>
    <r>
      <rPr>
        <sz val="11"/>
        <color theme="1"/>
        <rFont val="Calibri"/>
        <family val="2"/>
      </rPr>
      <t>Wenn NEIN, stellen Sie dieselbe Frage für die zweitbeste Alternative</t>
    </r>
  </si>
  <si>
    <r>
      <rPr>
        <sz val="11"/>
        <color theme="1"/>
        <rFont val="Calibri"/>
        <family val="2"/>
      </rPr>
      <t>Planen Sie Maßnahmen zur Implementierung der gewählten Alternative und setzen Sie diese um</t>
    </r>
  </si>
  <si>
    <r>
      <rPr>
        <sz val="11"/>
        <color theme="1"/>
        <rFont val="Calibri"/>
        <family val="2"/>
      </rPr>
      <t>Planen Sie, wie Sie mit den Risiken der Alternative umgehen</t>
    </r>
  </si>
  <si>
    <r>
      <rPr>
        <sz val="11"/>
        <color theme="1"/>
        <rFont val="Calibri"/>
        <family val="2"/>
      </rPr>
      <t>Wägen Sie Nutzen und Risiken gegeneinander ab. Kreuzen Sie die beste Alternative an.</t>
    </r>
  </si>
  <si>
    <r>
      <rPr>
        <sz val="11"/>
        <color theme="1"/>
        <rFont val="Calibri"/>
        <family val="2"/>
      </rPr>
      <t>Analyse potentieller Probleme</t>
    </r>
  </si>
  <si>
    <r>
      <rPr>
        <sz val="11"/>
        <color theme="1"/>
        <rFont val="Calibri"/>
        <family val="2"/>
      </rPr>
      <t>Wann wird die Analyse potentieller Probleme eingesetzt?</t>
    </r>
  </si>
  <si>
    <r>
      <rPr>
        <sz val="11"/>
        <color theme="1"/>
        <rFont val="Calibri"/>
        <family val="2"/>
      </rPr>
      <t>Müssen wir die denkbaren Ursachen kennen, um das Risiko zu reduzieren oder zu beseitigen?</t>
    </r>
  </si>
  <si>
    <r>
      <rPr>
        <sz val="11"/>
        <color theme="1"/>
        <rFont val="Calibri"/>
        <family val="2"/>
      </rPr>
      <t>Müssen wir Maßnahmen vorbereiten, die eingesetzt werden können, um die Auswirkungen zu minimieren?</t>
    </r>
  </si>
  <si>
    <r>
      <rPr>
        <sz val="11"/>
        <color theme="1"/>
        <rFont val="Calibri"/>
        <family val="2"/>
      </rPr>
      <t xml:space="preserve">Ja auf eine der oben genannten Fragen = wenden Sie die Analyse potentieller Probleme an </t>
    </r>
  </si>
  <si>
    <r>
      <rPr>
        <sz val="11"/>
        <color theme="1"/>
        <rFont val="Calibri"/>
        <family val="2"/>
      </rPr>
      <t xml:space="preserve"> Potentielle Probleme erkennen</t>
    </r>
  </si>
  <si>
    <r>
      <rPr>
        <sz val="11"/>
        <color theme="1"/>
        <rFont val="Calibri"/>
        <family val="2"/>
      </rPr>
      <t>Maßnahme definieren</t>
    </r>
  </si>
  <si>
    <r>
      <rPr>
        <sz val="11"/>
        <color theme="1"/>
        <rFont val="Calibri"/>
        <family val="2"/>
      </rPr>
      <t>Welche Entscheidung, Maßnahme, Plan oder Ergebnis könnte einem Risiko unterliegen?</t>
    </r>
  </si>
  <si>
    <r>
      <rPr>
        <sz val="11"/>
        <color theme="1"/>
        <rFont val="Calibri"/>
        <family val="2"/>
      </rPr>
      <t>Formulieren Sie eine kurze, präzise Aussage:  Maßnahme, das Endergebnis und Einschränkungen. Zeitrahmen und Kosten sind optional</t>
    </r>
  </si>
  <si>
    <r>
      <rPr>
        <sz val="11"/>
        <color theme="1"/>
        <rFont val="Calibri"/>
        <family val="2"/>
      </rPr>
      <t>Formulieren Sie eine kurze, präzise Aussage</t>
    </r>
  </si>
  <si>
    <r>
      <rPr>
        <sz val="11"/>
        <color theme="1"/>
        <rFont val="Calibri"/>
        <family val="2"/>
      </rPr>
      <t>Führen Sie die Maßnahme, das Ergebnis und Einschränkungen auf</t>
    </r>
  </si>
  <si>
    <r>
      <rPr>
        <sz val="11"/>
        <color theme="1"/>
        <rFont val="Calibri"/>
        <family val="2"/>
      </rPr>
      <t>Zeitrahmen und Kosten sind optional</t>
    </r>
  </si>
  <si>
    <r>
      <rPr>
        <sz val="11"/>
        <color theme="1"/>
        <rFont val="Calibri"/>
        <family val="2"/>
      </rPr>
      <t>Potentielle Probleme auflisten</t>
    </r>
  </si>
  <si>
    <r>
      <rPr>
        <sz val="11"/>
        <color theme="1"/>
        <rFont val="Calibri"/>
        <family val="2"/>
      </rPr>
      <t>Was könnte schiefgehen, wenn wir dies tun?</t>
    </r>
  </si>
  <si>
    <r>
      <rPr>
        <sz val="11"/>
        <color theme="1"/>
        <rFont val="Calibri"/>
        <family val="2"/>
      </rPr>
      <t>Welche Probleme könnte diese Maßnahme verursachen?</t>
    </r>
  </si>
  <si>
    <r>
      <rPr>
        <sz val="11"/>
        <color theme="1"/>
        <rFont val="Calibri"/>
        <family val="2"/>
      </rPr>
      <t>Stellen Sie sich vor, welche Probleme bei der Durchführung der Maßnahme auftreten könnten</t>
    </r>
  </si>
  <si>
    <r>
      <rPr>
        <sz val="11"/>
        <color theme="1"/>
        <rFont val="Calibri"/>
        <family val="2"/>
      </rPr>
      <t>Schreiben Sie die Antworten rasch und ohne Diskussion auf</t>
    </r>
  </si>
  <si>
    <r>
      <rPr>
        <sz val="11"/>
        <color theme="1"/>
        <rFont val="Calibri"/>
        <family val="2"/>
      </rPr>
      <t xml:space="preserve">Bringen Sie die Antworten in die Form Objekt/Abweichung </t>
    </r>
  </si>
  <si>
    <r>
      <rPr>
        <sz val="11"/>
        <color theme="1"/>
        <rFont val="Calibri"/>
        <family val="2"/>
      </rPr>
      <t>Falls Sie Schwierigkeiten haben, Objekt und Abweichung zu identifizieren, zergliedern und klären Sie das potentielle Problem</t>
    </r>
  </si>
  <si>
    <r>
      <rPr>
        <sz val="11"/>
        <color theme="1"/>
        <rFont val="Calibri"/>
        <family val="2"/>
      </rPr>
      <t>Priorität festlegen</t>
    </r>
  </si>
  <si>
    <r>
      <rPr>
        <sz val="11"/>
        <color theme="1"/>
        <rFont val="Calibri"/>
        <family val="2"/>
      </rPr>
      <t>Welches potentielle Problem wird voraussichtlich den größten Schaden verursachen?</t>
    </r>
  </si>
  <si>
    <r>
      <rPr>
        <sz val="11"/>
        <color theme="1"/>
        <rFont val="Calibri"/>
        <family val="2"/>
      </rPr>
      <t>Wenn die Reihenfolge der Prioritäten klar ist, markieren Sie die potentiellen Probleme, die zuerst bearbeitet werden, mit einem Sternchen (*)</t>
    </r>
  </si>
  <si>
    <r>
      <rPr>
        <sz val="11"/>
        <color theme="1"/>
        <rFont val="Calibri"/>
        <family val="2"/>
      </rPr>
      <t>Fahren Sie mit der Analyse fort, indem Sie mit dem potentiellen Problem mit der höchsten Priorität beginnen</t>
    </r>
  </si>
  <si>
    <r>
      <rPr>
        <sz val="11"/>
        <color theme="1"/>
        <rFont val="Calibri"/>
        <family val="2"/>
      </rPr>
      <t>Wenn die Prioritäten nicht klar sind, schätzen Sie die Bedrohung ab, um die Reihenfolge zu ermitteln, bevor Sie mit der Analyse fortfahren.</t>
    </r>
  </si>
  <si>
    <r>
      <rPr>
        <sz val="11"/>
        <color theme="1"/>
        <rFont val="Calibri"/>
        <family val="2"/>
      </rPr>
      <t>Bedrohung abschätzen, um Prioritäten festzulegen</t>
    </r>
  </si>
  <si>
    <r>
      <rPr>
        <sz val="11"/>
        <color theme="1"/>
        <rFont val="Calibri"/>
        <family val="2"/>
      </rPr>
      <t xml:space="preserve">Notieren Sie die Daten zu (W) und (T)  Bewerten Sie diese mit H/M/N. </t>
    </r>
  </si>
  <si>
    <r>
      <rPr>
        <sz val="11"/>
        <color theme="1"/>
        <rFont val="Calibri"/>
        <family val="2"/>
      </rPr>
      <t>Arbeiten Sie zuerst an den höchsten Kombinationen.</t>
    </r>
  </si>
  <si>
    <r>
      <rPr>
        <sz val="11"/>
        <color theme="1"/>
        <rFont val="Calibri"/>
        <family val="2"/>
      </rPr>
      <t xml:space="preserve">Bewerten Sie die Wahrscheinlichkeit für jedes potentielle Problem und markieren Sie sie mit Hoch, Mittel oder Niedrig (H/M/N) </t>
    </r>
  </si>
  <si>
    <r>
      <rPr>
        <sz val="11"/>
        <color theme="1"/>
        <rFont val="Calibri"/>
        <family val="2"/>
      </rPr>
      <t>Bewerten Sie die Tragweite für jedes potentielle Problem und markieren Sie sie mit Hoch, Mittel oder Niedrig (H/M/N)</t>
    </r>
  </si>
  <si>
    <r>
      <rPr>
        <sz val="11"/>
        <color theme="1"/>
        <rFont val="Calibri"/>
        <family val="2"/>
      </rPr>
      <t>Mit „+” oder „-” können Sie die Bewertung noch präzisieren</t>
    </r>
  </si>
  <si>
    <r>
      <rPr>
        <sz val="11"/>
        <color theme="1"/>
        <rFont val="Calibri"/>
        <family val="2"/>
      </rPr>
      <t>Wählen Sie die höchsten Kombinationen aus Wahrscheinlichkeit und Tragweite (H-H, M-H) aus, um daran zuerst zu arbeiten</t>
    </r>
  </si>
  <si>
    <r>
      <rPr>
        <sz val="11"/>
        <color theme="1"/>
        <rFont val="Calibri"/>
        <family val="2"/>
      </rPr>
      <t>Wenn es schwierig ist, die Wahrscheinlichkeit zu bewerten, dann identifizieren Sie zunächst die denkbaren Ursachen</t>
    </r>
  </si>
  <si>
    <r>
      <rPr>
        <sz val="11"/>
        <color theme="1"/>
        <rFont val="Calibri"/>
        <family val="2"/>
      </rPr>
      <t>Wenn es schwierig ist, die Tragweite zu bewerten, dann identifizieren Sie zunächst die denkbaren Auswirkungen</t>
    </r>
  </si>
  <si>
    <r>
      <rPr>
        <sz val="11"/>
        <color theme="1"/>
        <rFont val="Calibri"/>
        <family val="2"/>
      </rPr>
      <t>Potentielle Probleme</t>
    </r>
  </si>
  <si>
    <r>
      <rPr>
        <sz val="11"/>
        <color theme="1"/>
        <rFont val="Calibri"/>
        <family val="2"/>
      </rPr>
      <t xml:space="preserve">Wahrscheinlichkeit </t>
    </r>
  </si>
  <si>
    <r>
      <rPr>
        <sz val="11"/>
        <color theme="1"/>
        <rFont val="Calibri"/>
        <family val="2"/>
      </rPr>
      <t xml:space="preserve"> Denkbare Ursachen ermitteln</t>
    </r>
  </si>
  <si>
    <r>
      <rPr>
        <sz val="11"/>
        <color theme="1"/>
        <rFont val="Calibri"/>
        <family val="2"/>
      </rPr>
      <t>Was sonst noch…?</t>
    </r>
  </si>
  <si>
    <r>
      <rPr>
        <sz val="11"/>
        <color theme="1"/>
        <rFont val="Calibri"/>
        <family val="2"/>
      </rPr>
      <t xml:space="preserve">Blicken Sie auf ähnliche Erfahrungen zurück </t>
    </r>
  </si>
  <si>
    <r>
      <rPr>
        <sz val="11"/>
        <color theme="1"/>
        <rFont val="Calibri"/>
        <family val="2"/>
      </rPr>
      <t>Führen Sie für jedes potentielle Problem denkbare Ursachen auf</t>
    </r>
  </si>
  <si>
    <r>
      <rPr>
        <sz val="11"/>
        <color theme="1"/>
        <rFont val="Calibri"/>
        <family val="2"/>
      </rPr>
      <t>Erklären Sie, wie jede Ursache das potentielle Problem herbeiführen könnte</t>
    </r>
  </si>
  <si>
    <r>
      <rPr>
        <sz val="11"/>
        <color theme="1"/>
        <rFont val="Calibri"/>
        <family val="2"/>
      </rPr>
      <t>Denkbare Ursachen</t>
    </r>
  </si>
  <si>
    <r>
      <rPr>
        <sz val="11"/>
        <color theme="1"/>
        <rFont val="Calibri"/>
        <family val="2"/>
      </rPr>
      <t>Wie wahrscheinlich ist diese Ursache?</t>
    </r>
  </si>
  <si>
    <r>
      <rPr>
        <sz val="11"/>
        <color theme="1"/>
        <rFont val="Calibri"/>
        <family val="2"/>
      </rPr>
      <t xml:space="preserve"> Vorbeugende Maßnahmen ergreifen</t>
    </r>
  </si>
  <si>
    <r>
      <rPr>
        <sz val="11"/>
        <color theme="1"/>
        <rFont val="Calibri"/>
        <family val="2"/>
      </rPr>
      <t>Maßnahmen gegen denkbare Ursachen ergreifen</t>
    </r>
  </si>
  <si>
    <r>
      <rPr>
        <sz val="11"/>
        <color theme="1"/>
        <rFont val="Calibri"/>
        <family val="2"/>
      </rPr>
      <t>Wie können wir verhindern oder die Wahrscheinlichkeit verringern, dass diese denkbare Ursache eintritt?</t>
    </r>
  </si>
  <si>
    <r>
      <rPr>
        <sz val="11"/>
        <color theme="1"/>
        <rFont val="Calibri"/>
        <family val="2"/>
      </rPr>
      <t>Wie können wir verhindern, dass diese denkbare Ursache das potentielle Problem herbeiführt?</t>
    </r>
  </si>
  <si>
    <r>
      <rPr>
        <sz val="11"/>
        <color theme="1"/>
        <rFont val="Calibri"/>
        <family val="2"/>
      </rPr>
      <t>Überlegen Sie sich eine Liste mit vorbeugenden Maßnahmen.</t>
    </r>
  </si>
  <si>
    <r>
      <rPr>
        <sz val="11"/>
        <color theme="1"/>
        <rFont val="Calibri"/>
        <family val="2"/>
      </rPr>
      <t xml:space="preserve">Weisen Sie jeweils Verantwortung, Ressourcen und einen Zeitplan zu </t>
    </r>
  </si>
  <si>
    <r>
      <rPr>
        <sz val="11"/>
        <color theme="1"/>
        <rFont val="Calibri"/>
        <family val="2"/>
      </rPr>
      <t>Vorbeugende Maßnahmen</t>
    </r>
  </si>
  <si>
    <r>
      <rPr>
        <sz val="11"/>
        <color theme="1"/>
        <rFont val="Calibri"/>
        <family val="2"/>
      </rPr>
      <t>Welche Maßnahmen werden wir ergreifen, wenn dieses potentielle Problem eintritt?</t>
    </r>
  </si>
  <si>
    <r>
      <rPr>
        <sz val="11"/>
        <color theme="1"/>
        <rFont val="Calibri"/>
        <family val="2"/>
      </rPr>
      <t>Wodurch lassen sich die Auswirkungen minimieren, wenn das potentielle Problem eintritt?</t>
    </r>
  </si>
  <si>
    <r>
      <rPr>
        <sz val="11"/>
        <color theme="1"/>
        <rFont val="Calibri"/>
        <family val="2"/>
      </rPr>
      <t>Welche Maßnahmen können wir ergreifen, um uns so schnell, günstig und effektiv wie möglich zu erholen?</t>
    </r>
  </si>
  <si>
    <r>
      <rPr>
        <sz val="11"/>
        <color theme="1"/>
        <rFont val="Calibri"/>
        <family val="2"/>
      </rPr>
      <t>Überlegen Sie sich eine Liste mit schadensbegrenzenden Maßnahmen</t>
    </r>
  </si>
  <si>
    <r>
      <rPr>
        <sz val="11"/>
        <color theme="1"/>
        <rFont val="Calibri"/>
        <family val="2"/>
      </rPr>
      <t>Beziehen Sie andere mit ein, die den Plan oder die Maßnahme durchführen oder bewerten</t>
    </r>
  </si>
  <si>
    <r>
      <rPr>
        <sz val="11"/>
        <color theme="1"/>
        <rFont val="Calibri"/>
        <family val="2"/>
      </rPr>
      <t>Weisen Sie jeweils Verantwortung, Ressourcen und einen Zeitplan zu</t>
    </r>
  </si>
  <si>
    <r>
      <rPr>
        <sz val="11"/>
        <color theme="1"/>
        <rFont val="Calibri"/>
        <family val="2"/>
      </rPr>
      <t>Schadensbegrenzende Maßnahmen</t>
    </r>
  </si>
  <si>
    <r>
      <rPr>
        <sz val="11"/>
        <color theme="1"/>
        <rFont val="Calibri"/>
        <family val="2"/>
      </rPr>
      <t>Auslöser für schadensbegrenzende Maßnahmen festlegen</t>
    </r>
  </si>
  <si>
    <r>
      <rPr>
        <sz val="11"/>
        <color theme="1"/>
        <rFont val="Calibri"/>
        <family val="2"/>
      </rPr>
      <t>Wie werden wir erkennen, dass das potentielle Problem eingetreten ist?</t>
    </r>
  </si>
  <si>
    <r>
      <rPr>
        <sz val="11"/>
        <color theme="1"/>
        <rFont val="Calibri"/>
        <family val="2"/>
      </rPr>
      <t>Wodurch wird jede einzelne schadensbegrenzende Maßnahme ausgelöst?</t>
    </r>
  </si>
  <si>
    <r>
      <rPr>
        <sz val="11"/>
        <color theme="1"/>
        <rFont val="Calibri"/>
        <family val="2"/>
      </rPr>
      <t>Legen Sie für jede schadensbegrenzende Maßnahme einen Auslöser fest</t>
    </r>
  </si>
  <si>
    <r>
      <rPr>
        <sz val="11"/>
        <color theme="1"/>
        <rFont val="Calibri"/>
        <family val="2"/>
      </rPr>
      <t>Ein Auslöser kann mehr als eine schadensbegrenzende Maßnahme einleiten</t>
    </r>
  </si>
  <si>
    <r>
      <rPr>
        <sz val="11"/>
        <color theme="1"/>
        <rFont val="Calibri"/>
        <family val="2"/>
      </rPr>
      <t>Identifizieren Sie das System oder die Person, die die schadensbegrenzende Maßnahme einleiten wird</t>
    </r>
  </si>
  <si>
    <r>
      <rPr>
        <sz val="11"/>
        <color theme="1"/>
        <rFont val="Calibri"/>
        <family val="2"/>
      </rPr>
      <t>In der Regel werden automatische Auslöser bevorzugt – sie erfordern keine weitere Beurteilung</t>
    </r>
  </si>
  <si>
    <r>
      <rPr>
        <sz val="11"/>
        <color theme="1"/>
        <rFont val="Calibri"/>
        <family val="2"/>
      </rPr>
      <t xml:space="preserve">Verwenden Sie manuelle Auslöser, wenn mehrere schadensbegrenzende Maßnahmen zur Auswahl stehen </t>
    </r>
  </si>
  <si>
    <r>
      <rPr>
        <sz val="11"/>
        <color theme="1"/>
        <rFont val="Calibri"/>
        <family val="2"/>
      </rPr>
      <t>oder wenn der Handlungsbedarf eingeschätzt werden muss</t>
    </r>
  </si>
  <si>
    <r>
      <rPr>
        <sz val="11"/>
        <color theme="1"/>
        <rFont val="Calibri"/>
        <family val="2"/>
      </rPr>
      <t>Auslöser</t>
    </r>
  </si>
  <si>
    <r>
      <rPr>
        <sz val="11"/>
        <color theme="1"/>
        <rFont val="Calibri"/>
        <family val="2"/>
      </rPr>
      <t>Analyse potentieller Chancen</t>
    </r>
  </si>
  <si>
    <r>
      <rPr>
        <sz val="11"/>
        <color theme="1"/>
        <rFont val="Calibri"/>
        <family val="2"/>
      </rPr>
      <t>Wann wird die Analyse potentieller Chancen eingesetzt?</t>
    </r>
  </si>
  <si>
    <r>
      <rPr>
        <sz val="11"/>
        <color theme="1"/>
        <rFont val="Calibri"/>
        <family val="2"/>
      </rPr>
      <t>Haben wir eine Entscheidung, eine Maßnahme oder einen Plan, der unterstützt werden kann?</t>
    </r>
  </si>
  <si>
    <r>
      <rPr>
        <sz val="11"/>
        <color theme="1"/>
        <rFont val="Calibri"/>
        <family val="2"/>
      </rPr>
      <t>Müssen wir die denkbaren Ursachen kennen, um den Nutzen zu fördern oder zu steigern?</t>
    </r>
  </si>
  <si>
    <r>
      <rPr>
        <sz val="11"/>
        <color theme="1"/>
        <rFont val="Calibri"/>
        <family val="2"/>
      </rPr>
      <t>Müssen wir Maßnahmen einsatzbereit haben, mit denen die Auswirkungen maximiert werden können?</t>
    </r>
  </si>
  <si>
    <r>
      <rPr>
        <sz val="11"/>
        <color theme="1"/>
        <rFont val="Calibri"/>
        <family val="2"/>
      </rPr>
      <t xml:space="preserve">Ja auf eine der oben genannten Fragen = wenden Sie die Analyse potentieller Chancen an </t>
    </r>
  </si>
  <si>
    <r>
      <rPr>
        <sz val="11"/>
        <color theme="1"/>
        <rFont val="Calibri"/>
        <family val="2"/>
      </rPr>
      <t xml:space="preserve"> Potentielle Chancen erkennen</t>
    </r>
  </si>
  <si>
    <r>
      <rPr>
        <sz val="11"/>
        <color theme="1"/>
        <rFont val="Calibri"/>
        <family val="2"/>
      </rPr>
      <t>Welche Entscheidung, Maßnahme, Plan oder Ergebnis sollte unterstützt werden?</t>
    </r>
  </si>
  <si>
    <r>
      <rPr>
        <sz val="11"/>
        <color theme="1"/>
        <rFont val="Calibri"/>
        <family val="2"/>
      </rPr>
      <t>Potentielle Chancen auflisten</t>
    </r>
  </si>
  <si>
    <r>
      <rPr>
        <sz val="11"/>
        <color theme="1"/>
        <rFont val="Calibri"/>
        <family val="2"/>
      </rPr>
      <t>Was könnte besser als erwartet gehen, wenn wir dies tun?</t>
    </r>
  </si>
  <si>
    <r>
      <rPr>
        <sz val="11"/>
        <color theme="1"/>
        <rFont val="Calibri"/>
        <family val="2"/>
      </rPr>
      <t>Welchen Nutzen könnte diese Maßnahme verursachen?</t>
    </r>
  </si>
  <si>
    <r>
      <rPr>
        <sz val="11"/>
        <color theme="1"/>
        <rFont val="Calibri"/>
        <family val="2"/>
      </rPr>
      <t>Stellen Sie sich vor, welche Chancen bei der Durchführung der Maßnahme auftreten könnten</t>
    </r>
  </si>
  <si>
    <r>
      <rPr>
        <sz val="11"/>
        <color theme="1"/>
        <rFont val="Calibri"/>
        <family val="2"/>
      </rPr>
      <t xml:space="preserve">Bringen Sie die Antworten in die Form Objekt/positive Abweichung </t>
    </r>
  </si>
  <si>
    <r>
      <rPr>
        <sz val="11"/>
        <color theme="1"/>
        <rFont val="Calibri"/>
        <family val="2"/>
      </rPr>
      <t>Sehen Sie sich die Liste mit potentiellen Chancen an und fragen Sie:</t>
    </r>
  </si>
  <si>
    <r>
      <rPr>
        <sz val="11"/>
        <color theme="1"/>
        <rFont val="Calibri"/>
        <family val="2"/>
      </rPr>
      <t>Fahren Sie mit der Analyse fort, indem Sie mit der potentiellen Chance mit der höchsten Priorität beginnen</t>
    </r>
  </si>
  <si>
    <r>
      <rPr>
        <sz val="11"/>
        <color theme="1"/>
        <rFont val="Calibri"/>
        <family val="2"/>
      </rPr>
      <t>Wenn die Prioritäten nicht klar sind, schätzen Sie den Nutzen ab, um die Reihenfolge zu ermitteln, bevor Sie mit der Analyse fortfahren.</t>
    </r>
  </si>
  <si>
    <r>
      <rPr>
        <sz val="11"/>
        <color theme="1"/>
        <rFont val="Calibri"/>
        <family val="2"/>
      </rPr>
      <t xml:space="preserve">Bewerten Sie die Wahrscheinlichkeit für jede potentielle Chance und markieren Sie sie mit Hoch, Mittel oder Niedrig (H/M/N) </t>
    </r>
  </si>
  <si>
    <r>
      <rPr>
        <sz val="11"/>
        <color theme="1"/>
        <rFont val="Calibri"/>
        <family val="2"/>
      </rPr>
      <t>Bewerten Sie den Nutzen für jede potentielle Chance und markieren Sie ihn mit Hoch, Mittel oder Niedrig (H/M/N)</t>
    </r>
  </si>
  <si>
    <r>
      <rPr>
        <sz val="11"/>
        <color theme="1"/>
        <rFont val="Calibri"/>
        <family val="2"/>
      </rPr>
      <t>Wählen Sie die höchsten Kombinationen aus Wahrscheinlichkeit und Nutzen (H-H, M-H) aus, um daran zuerst zu arbeiten</t>
    </r>
  </si>
  <si>
    <r>
      <rPr>
        <sz val="11"/>
        <color theme="1"/>
        <rFont val="Calibri"/>
        <family val="2"/>
      </rPr>
      <t>Wenn es schwierig ist, den Nutzen zu bewerten, dann identifizieren Sie zunächst die denkbaren Auswirkungen</t>
    </r>
  </si>
  <si>
    <r>
      <rPr>
        <sz val="11"/>
        <color theme="1"/>
        <rFont val="Calibri"/>
        <family val="2"/>
      </rPr>
      <t>Potentielle Chancen</t>
    </r>
  </si>
  <si>
    <r>
      <rPr>
        <sz val="11"/>
        <color theme="1"/>
        <rFont val="Calibri"/>
        <family val="2"/>
      </rPr>
      <t>Nutzen</t>
    </r>
  </si>
  <si>
    <r>
      <rPr>
        <sz val="11"/>
        <color theme="1"/>
        <rFont val="Calibri"/>
        <family val="2"/>
      </rPr>
      <t>Was könnte die potentielle Chance herbeiführen?</t>
    </r>
  </si>
  <si>
    <r>
      <rPr>
        <sz val="11"/>
        <color theme="1"/>
        <rFont val="Calibri"/>
        <family val="2"/>
      </rPr>
      <t>Führen Sie für jede potentielle Chance denkbare Ursachen auf</t>
    </r>
  </si>
  <si>
    <r>
      <rPr>
        <sz val="11"/>
        <color theme="1"/>
        <rFont val="Calibri"/>
        <family val="2"/>
      </rPr>
      <t>Erklären Sie, wie jede Ursache die potentielle Chance herbeiführen könnte</t>
    </r>
  </si>
  <si>
    <r>
      <rPr>
        <sz val="11"/>
        <color theme="1"/>
        <rFont val="Calibri"/>
        <family val="2"/>
      </rPr>
      <t xml:space="preserve"> Fördernde Maßnahmen ergreifen</t>
    </r>
  </si>
  <si>
    <r>
      <rPr>
        <sz val="11"/>
        <color theme="1"/>
        <rFont val="Calibri"/>
        <family val="2"/>
      </rPr>
      <t>Maßnahmen zur Förderung denkbarer Ursachen ergreifen</t>
    </r>
  </si>
  <si>
    <r>
      <rPr>
        <sz val="11"/>
        <color theme="1"/>
        <rFont val="Calibri"/>
        <family val="2"/>
      </rPr>
      <t>Wie können wir sicherstellen oder die Wahrscheinlichkeit erhöhen, dass diese denkbare Ursache eintritt?</t>
    </r>
  </si>
  <si>
    <r>
      <rPr>
        <sz val="11"/>
        <color theme="1"/>
        <rFont val="Calibri"/>
        <family val="2"/>
      </rPr>
      <t>Wie können wir sicherstellen, dass diese denkbare Ursache die potentielle Chance herbeiführt?</t>
    </r>
  </si>
  <si>
    <r>
      <rPr>
        <sz val="11"/>
        <color theme="1"/>
        <rFont val="Calibri"/>
        <family val="2"/>
      </rPr>
      <t>Überlegen Sie sich eine Liste mit fördernden Maßnahmen</t>
    </r>
  </si>
  <si>
    <r>
      <rPr>
        <sz val="11"/>
        <color theme="1"/>
        <rFont val="Calibri"/>
        <family val="2"/>
      </rPr>
      <t>Fördernde Maßnahmen</t>
    </r>
  </si>
  <si>
    <r>
      <rPr>
        <sz val="11"/>
        <color theme="1"/>
        <rFont val="Calibri"/>
        <family val="2"/>
      </rPr>
      <t xml:space="preserve">  Ausnutzende Maßnahmen planen und Auslöser festlegen</t>
    </r>
  </si>
  <si>
    <r>
      <rPr>
        <sz val="11"/>
        <color theme="1"/>
        <rFont val="Calibri"/>
        <family val="2"/>
      </rPr>
      <t>Maßnahmen zur Ausnutzung positiver Auswirkungen vorbereiten</t>
    </r>
  </si>
  <si>
    <r>
      <rPr>
        <sz val="11"/>
        <color theme="1"/>
        <rFont val="Calibri"/>
        <family val="2"/>
      </rPr>
      <t>Wodurch lassen sich die Auswirkungen maximieren, wenn die potentielle Chance eintritt?</t>
    </r>
  </si>
  <si>
    <r>
      <rPr>
        <sz val="11"/>
        <color theme="1"/>
        <rFont val="Calibri"/>
        <family val="2"/>
      </rPr>
      <t>Welche Maßnahmen können wir ergreifen, um so schnell, günstig und effektiv wie möglich zu reagieren?</t>
    </r>
  </si>
  <si>
    <r>
      <rPr>
        <sz val="11"/>
        <color theme="1"/>
        <rFont val="Calibri"/>
        <family val="2"/>
      </rPr>
      <t>Ausnutzende Maßnahmen</t>
    </r>
  </si>
  <si>
    <r>
      <rPr>
        <sz val="11"/>
        <color theme="1"/>
        <rFont val="Calibri"/>
        <family val="2"/>
      </rPr>
      <t>Auslöser für ausnutzende Maßnahmen festlegen</t>
    </r>
  </si>
  <si>
    <r>
      <rPr>
        <sz val="11"/>
        <color theme="1"/>
        <rFont val="Calibri"/>
        <family val="2"/>
      </rPr>
      <t>Wie werden wir erkennen, dass die potentielle Chance eingetreten ist?</t>
    </r>
  </si>
  <si>
    <r>
      <rPr>
        <sz val="11"/>
        <color theme="1"/>
        <rFont val="Calibri"/>
        <family val="2"/>
      </rPr>
      <t>Wodurch wird jede einzelne ausnutzende Maßnahme ausgelöst?</t>
    </r>
  </si>
  <si>
    <r>
      <rPr>
        <sz val="11"/>
        <color theme="1"/>
        <rFont val="Calibri"/>
        <family val="2"/>
      </rPr>
      <t>Legen Sie für jede ausnutzende Maßnahme einen Auslöser fest</t>
    </r>
  </si>
  <si>
    <r>
      <rPr>
        <sz val="11"/>
        <color theme="1"/>
        <rFont val="Calibri"/>
        <family val="2"/>
      </rPr>
      <t>Ein Auslöser kann mehr als eine ausnutzende Maßnahme einleiten</t>
    </r>
  </si>
  <si>
    <r>
      <rPr>
        <sz val="11"/>
        <color theme="1"/>
        <rFont val="Calibri"/>
        <family val="2"/>
      </rPr>
      <t>Identifizieren Sie das System oder die Person, die die ausnutzende Maßnahme einleiten wird</t>
    </r>
  </si>
  <si>
    <r>
      <rPr>
        <sz val="11"/>
        <color theme="1"/>
        <rFont val="Calibri"/>
        <family val="2"/>
      </rPr>
      <t xml:space="preserve">Verwenden Sie manuelle Auslöser, wenn mehrere ausnutzende Maßnahmen zur Auswahl stehen </t>
    </r>
  </si>
  <si>
    <r>
      <rPr>
        <sz val="11"/>
        <color theme="1"/>
        <rFont val="Calibri"/>
        <family val="2"/>
      </rPr>
      <t>Maßnahmenliste</t>
    </r>
  </si>
  <si>
    <r>
      <rPr>
        <sz val="10"/>
        <rFont val="Arial"/>
        <family val="2"/>
      </rPr>
      <t>Aktionspunkte</t>
    </r>
  </si>
  <si>
    <r>
      <rPr>
        <sz val="10"/>
        <rFont val="Arial"/>
        <family val="2"/>
      </rPr>
      <t>Aktionspunkte sammeln und beobachten</t>
    </r>
  </si>
  <si>
    <r>
      <rPr>
        <sz val="10"/>
        <rFont val="Arial"/>
        <family val="2"/>
      </rPr>
      <t>Eingeleitet</t>
    </r>
  </si>
  <si>
    <r>
      <rPr>
        <sz val="10"/>
        <rFont val="Arial"/>
        <family val="2"/>
      </rPr>
      <t>Bearbeitet von</t>
    </r>
  </si>
  <si>
    <r>
      <rPr>
        <sz val="10"/>
        <rFont val="Arial"/>
        <family val="2"/>
      </rPr>
      <t>Abgeschlossen</t>
    </r>
  </si>
  <si>
    <r>
      <rPr>
        <sz val="10"/>
        <rFont val="Arial"/>
        <family val="2"/>
      </rPr>
      <t>Bearbeitet bis</t>
    </r>
  </si>
  <si>
    <r>
      <rPr>
        <sz val="11"/>
        <color theme="1"/>
        <rFont val="Calibri"/>
        <family val="2"/>
      </rPr>
      <t>Alternative n</t>
    </r>
  </si>
  <si>
    <r>
      <rPr>
        <sz val="11"/>
        <color theme="1"/>
        <rFont val="Calibri"/>
        <family val="2"/>
      </rPr>
      <t>Managing Involvement - cells hidden</t>
    </r>
  </si>
  <si>
    <r>
      <rPr>
        <sz val="11"/>
        <color theme="1"/>
        <rFont val="Calibri"/>
        <family val="2"/>
      </rPr>
      <t>Verfügen Sie über ausreichend Informationen, um eine optimale Lösung zu finden?</t>
    </r>
  </si>
  <si>
    <r>
      <rPr>
        <sz val="11"/>
        <color theme="1"/>
        <rFont val="Calibri"/>
        <family val="2"/>
      </rPr>
      <t>Wird die Gruppe einer Lösung zustimmen, die Sie ohne ihre Mithilfe getroffen haben?</t>
    </r>
  </si>
  <si>
    <r>
      <rPr>
        <sz val="11"/>
        <color theme="1"/>
        <rFont val="Calibri"/>
        <family val="2"/>
      </rPr>
      <t>Gibt es in dieser Situation eine allgemeine Vereinbarung zwischen den Gruppen und der Organisation?</t>
    </r>
  </si>
  <si>
    <r>
      <rPr>
        <sz val="11"/>
        <color theme="1"/>
        <rFont val="Calibri"/>
        <family val="2"/>
      </rPr>
      <t>Eigenständig lösen</t>
    </r>
  </si>
  <si>
    <r>
      <rPr>
        <sz val="11"/>
        <color theme="1"/>
        <rFont val="Calibri"/>
        <family val="2"/>
      </rPr>
      <t>Mit anderen beraten</t>
    </r>
  </si>
  <si>
    <r>
      <rPr>
        <sz val="11"/>
        <color theme="1"/>
        <rFont val="Calibri"/>
        <family val="2"/>
      </rPr>
      <t>Andere fragen</t>
    </r>
  </si>
  <si>
    <r>
      <rPr>
        <sz val="11"/>
        <color theme="1"/>
        <rFont val="Calibri"/>
        <family val="2"/>
      </rPr>
      <t>Gruppe fragen</t>
    </r>
  </si>
  <si>
    <r>
      <rPr>
        <sz val="11"/>
        <color theme="1"/>
        <rFont val="Calibri"/>
        <family val="2"/>
      </rPr>
      <t>Als Gruppe lösen</t>
    </r>
  </si>
  <si>
    <r>
      <rPr>
        <sz val="11"/>
        <color theme="1"/>
        <rFont val="Calibri"/>
        <family val="2"/>
      </rPr>
      <t>Effektives Führungsverhalten in dieser Situation</t>
    </r>
  </si>
  <si>
    <r>
      <rPr>
        <sz val="11"/>
        <color theme="1"/>
        <rFont val="Calibri"/>
        <family val="2"/>
      </rPr>
      <t>Ausgewählte(s) Führungsverhalten notieren</t>
    </r>
  </si>
  <si>
    <r>
      <rPr>
        <sz val="11"/>
        <color theme="1"/>
        <rFont val="Calibri"/>
        <family val="2"/>
      </rPr>
      <t>Lösungsschritte</t>
    </r>
  </si>
  <si>
    <r>
      <rPr>
        <sz val="11"/>
        <color theme="1"/>
        <rFont val="Calibri"/>
        <family val="2"/>
      </rPr>
      <t xml:space="preserve">Führungsverhalten </t>
    </r>
  </si>
  <si>
    <r>
      <rPr>
        <u/>
        <sz val="11"/>
        <color rgb="FF0000FF"/>
        <rFont val="Calibri"/>
        <family val="2"/>
      </rPr>
      <t>Zurück nach oben</t>
    </r>
  </si>
  <si>
    <t>Empfehlungen / Maßnahmen in Ausführung</t>
  </si>
  <si>
    <t>Sind wir unklar, welche Alternative die beste ist?</t>
  </si>
  <si>
    <t xml:space="preserve">     Formulierung potentieller Probleme (Maßnahme oder Plan, der </t>
  </si>
  <si>
    <t>Stehen angemessene Ressourcen zur Verfügung: Zeit, Personal, Geld, Informationen, Werkzeuge oder sonstige Hilfsmittel?</t>
  </si>
  <si>
    <t>Ursachen für das potentielle Problem betrachten</t>
  </si>
  <si>
    <t>Was sind die primären Situationen/Aufgaben?</t>
  </si>
  <si>
    <t>Durch welche Abgrenzungen können wir unsere Aufmerksamkeit und Ressourcen fokussieren?</t>
  </si>
  <si>
    <t>Gibt es mehr als ein Problem bei dieser Situation/Aufgabe?</t>
  </si>
  <si>
    <t xml:space="preserve">Welche Ressourcen wollen wir verwenden oder einsparen? </t>
  </si>
  <si>
    <t>Überlegen Sie, wie Zeit, Kosten, Kunden, Management etc. diese Entscheidung beeinflussen</t>
  </si>
  <si>
    <t>Stellen Sie sich vor, Sie hätten diese Alternative bereits implementiert</t>
  </si>
  <si>
    <t>Was kann mit dieser Alternative kurz- und langfristig schiefgehen?</t>
  </si>
  <si>
    <t>Haben wir eine Entscheidung, eine Maßnahme oder einen Plan, der gefährdet sein könnte?</t>
  </si>
  <si>
    <t>Welche Entscheidung, Maßnahme, Plan oder Ergebnis muss geschützt werden?</t>
  </si>
  <si>
    <t>Sehen Sie sich die Liste mit potentiellen Problemen an und fragen Sie:</t>
  </si>
  <si>
    <t xml:space="preserve">Notieren Sie die Daten zu (W) und (T)  Bewerten Sie diese mit H/M/N. </t>
  </si>
  <si>
    <t xml:space="preserve">Blicken Sie auf ähnliche Erfahrungen zurück </t>
  </si>
  <si>
    <t>Welche Entscheidung, Maßnahme, Plan oder Ergebnis könnte unerwarteten Nutzen mit sich bringen?</t>
  </si>
  <si>
    <t>Formulieren Sie eine kurze, präzise Aussage:  Maßnahme, das Ergebnis und Einschränkungen. Zeitrahmen und Kosten sind optional</t>
  </si>
  <si>
    <t>Wenn die Reihenfolge der Prioritäten klar ist, markieren Sie die potentiellen Chancen, die zuerst bearbeitet werden, mit einem Sternchen (*)</t>
  </si>
  <si>
    <t>Ursachen für die potentielle Chance betrachten</t>
  </si>
  <si>
    <t>Welche Maßnahmen werden wir ergreifen, wenn diese potentielle Chance eintritt?</t>
  </si>
  <si>
    <t xml:space="preserve">Planen Sie ausnutzende Maßnahmen im Voraus                                                                                          </t>
  </si>
  <si>
    <t xml:space="preserve">     Was ist der Beweis dafür?</t>
  </si>
  <si>
    <t xml:space="preserve">...Verwenden Sie gegenwärtige Auswirkungen,  zukünftige Auswirkungen  und Zeitrahmen </t>
  </si>
  <si>
    <t>Welche nachfolgenden Schritte oder Maßnahmen sind erforderlich? Was sonst?</t>
  </si>
  <si>
    <t>Wo am</t>
  </si>
  <si>
    <t>Was sonst könnte die Abweichung verursacht haben?        Welche Aussagen von Experten liegen vor?        Was haben wir zunächst vermutet?</t>
  </si>
  <si>
    <t>To enable sheets to change when the language is changed, each tab must have the following</t>
  </si>
  <si>
    <t>code hidden in a cell near the top:</t>
  </si>
  <si>
    <t xml:space="preserve"> '=Home!BA21'</t>
  </si>
  <si>
    <t>The text color of this code matches the cell so that it is hidden</t>
  </si>
  <si>
    <t>See screen cap</t>
  </si>
  <si>
    <t>Gesamt- priorität</t>
  </si>
  <si>
    <t>TF Priority</t>
  </si>
  <si>
    <t xml:space="preserve">     * Commitment?              * Implementierung?        * Zielvereinbarung?</t>
  </si>
  <si>
    <t xml:space="preserve">     * Entwicklung?                   * Unterstützung?                    * Einigkeit?     </t>
  </si>
  <si>
    <t xml:space="preserve">     * Genehmigung?                    * Struktur?                             * Analyse?           </t>
  </si>
  <si>
    <t xml:space="preserve">     * die optimale Lösung?        * kreatives Denken?          * Informationsbeschaffung?            </t>
  </si>
  <si>
    <t xml:space="preserve">Ja auf eine der oben genannten Fragen = wenden Sie die             Situationsanalyse an  </t>
  </si>
  <si>
    <t xml:space="preserve">     Entscheidungsrahmen (Wahlwort, Ergebnis und                                                               Eigenschaften/Einschränkungen)</t>
  </si>
  <si>
    <t>Notieren Sie spezifische Informationen   Schreiben Sie alle Annahmen auf</t>
  </si>
  <si>
    <t xml:space="preserve">Vorgeschlagene Korrektur aufschreiben      </t>
  </si>
  <si>
    <t xml:space="preserve">What do we see, hear, feel, taste, smell, or measure that tells us there is a deviation?      </t>
  </si>
  <si>
    <t xml:space="preserve">                JA, dies ist eine Erklärung, weil..., oder</t>
  </si>
  <si>
    <t xml:space="preserve">                              Ja, dies ist eine Erklärung WENN (Annahme) ...</t>
  </si>
  <si>
    <t xml:space="preserve">                      NEIN, dies ist keine Erklärung, weil..., oder</t>
  </si>
  <si>
    <t>Drücken Sie sich klar und eindeutig aus  Verwenden Sie kurze Aussagen</t>
  </si>
  <si>
    <t xml:space="preserve"> (mit festgelegter Grenze) und REALISTISCH ist,</t>
  </si>
  <si>
    <t xml:space="preserve">Wenn ein Ziel UNABDINGBAR, MESSBAR </t>
  </si>
  <si>
    <t>relative Wichtigkeit hat jedes einzelne WUNSCH-Ziel?</t>
  </si>
  <si>
    <t xml:space="preserve">Schreiben Sie die Antworten rasch und ohne Diskussion auf 	
Bringen Sie die Antworten in die Form Objekt/Abweichung </t>
  </si>
  <si>
    <t>PROBLEM-ANALYSE</t>
  </si>
  <si>
    <t>ENTSCHEIDUNGS-ANALYSE</t>
  </si>
  <si>
    <t>SITUATIONS-ANALYSE</t>
  </si>
  <si>
    <t>Anweisungen:  Tragen Sie oben die jeweiligen Informationen ein und klicken Sie dann auf dem Globus auf den entsprechenden Prozess</t>
  </si>
  <si>
    <t>GA Priorität</t>
  </si>
  <si>
    <t>ZA Priorität</t>
  </si>
  <si>
    <t>ZR Priorität</t>
  </si>
  <si>
    <t>Geht es bei der Maßnahme um eine Abweichung, eine Wahl,</t>
  </si>
  <si>
    <t xml:space="preserve"> eine Bedrohung, eine Chance oder etwas, das einfach getan werden muss?</t>
  </si>
  <si>
    <t>Sind wir unsicher, in welcher Reihenfolge wir die Situationen/Aufgaben angehen sollten?</t>
  </si>
  <si>
    <t>Sind wir unsicher, wie wir die Situationen/Aufgaben lösen können?</t>
  </si>
  <si>
    <t xml:space="preserve">     PA = Deviation? Cause unknown? Need to know cause?</t>
  </si>
  <si>
    <t xml:space="preserve">     DA = Choice?</t>
  </si>
  <si>
    <t xml:space="preserve">     PPA = Action or plan to protect?</t>
  </si>
  <si>
    <t xml:space="preserve">     POA = Action or plan to enhance?</t>
  </si>
  <si>
    <t xml:space="preserve">     SA = Further clarification?</t>
  </si>
  <si>
    <t xml:space="preserve">     No analysis = Just do it!</t>
  </si>
  <si>
    <t>Was ist besonders, unterschiedlich, ungewöhnlich, merkwürdig, einzigartig oder sonderbar an jedem IST verglichen mit dem jeweiligen IST-NICHT?</t>
  </si>
  <si>
    <t>Was hat sich an, bei, um oder in Bezug auf diese Besonderheit verändert? Wann ist die Veränderung eingetreten?  Notieren Sie Datum und Uhrzeit.</t>
  </si>
  <si>
    <t xml:space="preserve">  Wie könnte diese...
       Veränderung
       Veränderung zusammen mit einer Besonderheit
        Veränderung zusammen  mit einer anderen Veränderung
        Besonderheit
...die Ursache für die Abweichung sein?</t>
  </si>
  <si>
    <t xml:space="preserve">Record Possible Causes                 </t>
  </si>
  <si>
    <t xml:space="preserve">Mögliche Ursachen aufschreiben                 </t>
  </si>
  <si>
    <t xml:space="preserve">              How could this…
                    Change
                    Change plus distinction
                    Change plus change
                    Distinction
              …cause this deviation?</t>
  </si>
  <si>
    <t>Welche Abweichung liegt vor?</t>
  </si>
  <si>
    <t>Vermerken Sie, wenn keine Veränderung              bekannt ist – KVB</t>
  </si>
  <si>
    <t xml:space="preserve">What object (or group of objects) has the deviation?       </t>
  </si>
  <si>
    <t>unabdingbar? (erforderlich für Interessengruppen, Vorschriften, Gesetze, Richtlinien)</t>
  </si>
  <si>
    <t>messbar? (mit einer festgelegten Grenze)</t>
  </si>
  <si>
    <t>Realistisch? (kann erreicht werden)</t>
  </si>
  <si>
    <t>Ja auf alle drei Fragen = MUSS-Ziele (mit  M  bezeichnen)</t>
  </si>
  <si>
    <t>Aus welchen MUSS-Zielen sollten WUNSCH-Ziele abgeleitet werden?</t>
  </si>
  <si>
    <t xml:space="preserve">Use Knowledge and Experience…               OR   </t>
  </si>
  <si>
    <t xml:space="preserve">How likely is each adverse consequence? (probability - record the rational; mark each H, M, or L (±) </t>
  </si>
  <si>
    <t>What level of impact will this adverse consequence have? (seriousness - record the rational; mark each H, M, or L (±)</t>
  </si>
  <si>
    <t>Welche Bedeutung wird diese nachteilige Auswirkung haben? (Tragweite – notieren Sie die Begründung; bewerten Sie jeweils mit H, M oder N (±)</t>
  </si>
  <si>
    <t>An welchem potentiellen Problem sollten wir zuerst arbeiten?</t>
  </si>
  <si>
    <t>Use Knowledge and Experience….                     OR</t>
  </si>
  <si>
    <t>Was könnte die Ursache für das potentielle Problem sein?</t>
  </si>
  <si>
    <t xml:space="preserve">Prepare contingent actions in advance    </t>
  </si>
  <si>
    <t>Schadensbegrenzende Maßnahmen im Voraus planen</t>
  </si>
  <si>
    <t>N+</t>
  </si>
  <si>
    <t>N</t>
  </si>
  <si>
    <t>N-</t>
  </si>
  <si>
    <t>Just Do It!</t>
  </si>
  <si>
    <t>horizontal mit H/M/N (±)</t>
  </si>
  <si>
    <t>horizontally H/M/L (±)</t>
  </si>
  <si>
    <t xml:space="preserve">     EA = Ist eine Wahl zu treffen?</t>
  </si>
  <si>
    <t xml:space="preserve">     APP = Ist eine Maßnahme oder ein Plan abzusichern?</t>
  </si>
  <si>
    <t xml:space="preserve">     APC = Ist eine Maßnahme oder ein Plan zu fördern?</t>
  </si>
  <si>
    <t xml:space="preserve">     SA = Weitere Klärung erforderlich?</t>
  </si>
  <si>
    <t xml:space="preserve">     Keine Analyse = Einfach machen!</t>
  </si>
  <si>
    <t xml:space="preserve">     PA = Liegt eine Abweichung vor? Ist die Ursache unbekannt? 
     Müssen wir dieUrsache kennen?</t>
  </si>
  <si>
    <t>Wissen und Erfahrung verwenden…            ODER</t>
  </si>
  <si>
    <t>Falls Sie Schwierigkeiten haben, Objekt und positive Abweichung zu identifizieren, zergliedern und klären Sie die potentielle Chance</t>
  </si>
  <si>
    <t>An welcher potentiellen Chance sollten wir zuerst arbeiten?</t>
  </si>
  <si>
    <t>Welche potentielle Chance wird voraussichtlich den größten Vorteil bringen?</t>
  </si>
  <si>
    <t>Nutzen abschätzen, um Prioritäten festzulegen</t>
  </si>
  <si>
    <t>Hide Detail</t>
  </si>
  <si>
    <t>Show Detail</t>
  </si>
  <si>
    <t xml:space="preserve">Details zeigen  </t>
  </si>
  <si>
    <t>Details 
ausblenden</t>
  </si>
  <si>
    <t>Hide Distinctions and Changes</t>
  </si>
  <si>
    <t>Show Distinctions and Changes</t>
  </si>
  <si>
    <t>Besonderheiten und Veränderungen ausblenden</t>
  </si>
  <si>
    <t>Besonderheiten und Veränderungen zeigen</t>
  </si>
  <si>
    <t>Insert New Objective</t>
  </si>
  <si>
    <t>Sort Objectives</t>
  </si>
  <si>
    <t>Ziele sortieren</t>
  </si>
  <si>
    <t xml:space="preserve">Y </t>
  </si>
  <si>
    <t>A</t>
  </si>
  <si>
    <t>J</t>
  </si>
  <si>
    <t>Scan the QR code in your participant manual or click on the appropriate flag to access the PSDM Learning Library</t>
  </si>
  <si>
    <t>Scannen Sie den QR-Code in Ihre Teilnehmerhandbuch oder klicken Sie auf die entsprechende Fahne, um auf die Learning Library zuzugreifen</t>
  </si>
  <si>
    <t>EA</t>
  </si>
  <si>
    <t>APP</t>
  </si>
  <si>
    <t>APC</t>
  </si>
  <si>
    <t>JDI</t>
  </si>
  <si>
    <t>Wie wahrscheinlich ist das Eintreten dieser nachteiligen Auswirkung? (Wahrscheinlichkeit – notieren Sie die Begründung; bewerten Sie jeweils                   mit H, M oder N (±)</t>
  </si>
  <si>
    <t>Wissen und Erfahrung verwenden...ODER</t>
  </si>
  <si>
    <t>Ziel hinzufügen</t>
  </si>
  <si>
    <t>Welche kurzfristigen und langfristigen Nutzen oder Resultate wollen          wir erreichen?</t>
  </si>
  <si>
    <t xml:space="preserve">Kepner-Tregoe Prozess-Arbeitsmappe </t>
  </si>
  <si>
    <t>Notes</t>
  </si>
  <si>
    <t>Notizen:</t>
  </si>
  <si>
    <t>Schadensbegrenzende Maßnahmen planen und Auslöser festlegen</t>
  </si>
  <si>
    <t xml:space="preserve">  Schadensbegrenzende Maßnahmen planen und Auslöser festlegen</t>
  </si>
  <si>
    <t>Should</t>
  </si>
  <si>
    <t>Actual</t>
  </si>
  <si>
    <t>Deviation</t>
  </si>
  <si>
    <t>Welche Informationen lassen darauf schließen, dass eine Abweichung vorliegt?</t>
  </si>
  <si>
    <t>Soll</t>
  </si>
  <si>
    <t>Abweichung</t>
  </si>
  <si>
    <t>Tatsächlichen</t>
  </si>
  <si>
    <t>q+</t>
  </si>
  <si>
    <t>True of the IS</t>
  </si>
  <si>
    <t>True of Both</t>
  </si>
  <si>
    <t>True of the IS NOT</t>
  </si>
  <si>
    <t>Fur das IST zureffend</t>
  </si>
  <si>
    <t>Fur beides zutreffend</t>
  </si>
  <si>
    <t>Fur da IST-NICHT zutreffend</t>
  </si>
  <si>
    <t xml:space="preserve">           Veränderung zusammenmit einer Besonderheit</t>
  </si>
  <si>
    <t>Relevante Veränderung</t>
  </si>
  <si>
    <t>Relevant Changes</t>
  </si>
  <si>
    <t>Licentie</t>
  </si>
  <si>
    <t>Wat is een aandachtspunt?</t>
  </si>
  <si>
    <t>Pink = not used in PSDM version of worksheet - don't translate</t>
  </si>
  <si>
    <t>Yellow = Berrie/Martine need to confirm or provide the translation</t>
  </si>
  <si>
    <t>Geef terugkoppeling</t>
  </si>
  <si>
    <t>Bekijk licentie</t>
  </si>
  <si>
    <t>PROBLEEM ANALYSE</t>
  </si>
  <si>
    <t>CLICK HERE to accept license and activate worksheet</t>
  </si>
  <si>
    <t>Lizenz aufrufen</t>
  </si>
  <si>
    <t>Lizenz</t>
  </si>
  <si>
    <t>Situatiebeoordeling</t>
  </si>
  <si>
    <t xml:space="preserve">Wat is het thema van deze Situatiebeoordeling? </t>
  </si>
  <si>
    <t>Wat zijn de belangrijkste aandachtsgebieden?</t>
  </si>
  <si>
    <t>Welke grenzen kunnen we stellen om onze aandacht te focussen en onze middelen gericht te gebruiken?</t>
  </si>
  <si>
    <t>Verzamel aandachtspunten</t>
  </si>
  <si>
    <t>Welke afwijkingen zijn er?</t>
  </si>
  <si>
    <t>Welke besluiten moeten worden genomen?</t>
  </si>
  <si>
    <t>Welke plannen moeten worden geïmplementeerd?</t>
  </si>
  <si>
    <t>Welke veranderingen worden verwacht?</t>
  </si>
  <si>
    <t>Welke bedreigingen zijn er?</t>
  </si>
  <si>
    <t>Welke kansen zijn er?</t>
  </si>
  <si>
    <t>Ontleed en verduidelijk aandachtspunten</t>
  </si>
  <si>
    <t>Ontleed en verduidelijk</t>
  </si>
  <si>
    <t>Ontlede en verduidelijkte aandachtspunten</t>
  </si>
  <si>
    <t>Ontleden</t>
  </si>
  <si>
    <t>Bestaat dit aandachtspunt uit meerdere punten?</t>
  </si>
  <si>
    <t>Waar maken we ons nog meer zorgen om...?</t>
  </si>
  <si>
    <t>Verduidelijken</t>
  </si>
  <si>
    <t>Wat bedoelen we precies met...?</t>
  </si>
  <si>
    <t>Wat is precies...?</t>
  </si>
  <si>
    <t>Omschrijf acties</t>
  </si>
  <si>
    <t>Actieomschrijvingen</t>
  </si>
  <si>
    <t xml:space="preserve">Gaat het bij de actie om een afwijking, een keuze, een </t>
  </si>
  <si>
    <t>Moet er gewoon iets worden gedaan?</t>
  </si>
  <si>
    <t>Gebruik kennis en ervaring OF…</t>
  </si>
  <si>
    <t xml:space="preserve">Huidige impact </t>
  </si>
  <si>
    <t>HI Prioriteit</t>
  </si>
  <si>
    <t xml:space="preserve">Wat is de huidige impact (tot nu toe) </t>
  </si>
  <si>
    <t>TI Prioriteit</t>
  </si>
  <si>
    <t xml:space="preserve">Wat is de verwachte impact </t>
  </si>
  <si>
    <t xml:space="preserve">Welke aandachtspunten hebben  de grootste </t>
  </si>
  <si>
    <t>toekomstige impact? Geef   een relatieve beoordeling H/M/L (±)</t>
  </si>
  <si>
    <t xml:space="preserve">Tijdslimiet </t>
  </si>
  <si>
    <t>TL Prioriteit</t>
  </si>
  <si>
    <t xml:space="preserve">Wanneer wordt het  moeilijk, duur enzovoort </t>
  </si>
  <si>
    <t>om dit op te lossen?</t>
  </si>
  <si>
    <t xml:space="preserve">Beoordeel </t>
  </si>
  <si>
    <t>combinaties</t>
  </si>
  <si>
    <t>horizontaal</t>
  </si>
  <si>
    <t>Plan volgende stappen</t>
  </si>
  <si>
    <t>Bepaal benodigd denkproces</t>
  </si>
  <si>
    <t xml:space="preserve">Welke stappen of acties zijn nodig om dit aandachtspunt op te lossen? </t>
  </si>
  <si>
    <t>Gaat het bij de actie om een afwijking, keuze, bedreiging of een kans?</t>
  </si>
  <si>
    <t>Of is het iets wat gewoon moet worden gedaan?</t>
  </si>
  <si>
    <t>Welk analytisch proces (en hoeveel ervan) is vereist om het op te lossen?</t>
  </si>
  <si>
    <t>Welke vervolgstappen of vervolgacties zijn er nodig? Wat nog meer?</t>
  </si>
  <si>
    <t>SB</t>
  </si>
  <si>
    <t>BA</t>
  </si>
  <si>
    <t>APK</t>
  </si>
  <si>
    <t>Gewoon doen!</t>
  </si>
  <si>
    <t>Bepaal gewenste hulp</t>
  </si>
  <si>
    <t>Wie moet wat doen en wanneer?</t>
  </si>
  <si>
    <t>Wie moet er worden betrokken voor:</t>
  </si>
  <si>
    <t>Wie</t>
  </si>
  <si>
    <t>Het gevoel dat u iets moet doen...</t>
  </si>
  <si>
    <t>Een aandachtspunt kan uit één of meerdere punten bestaan</t>
  </si>
  <si>
    <t>Wanneer Situatiebeoordeling gebruiken?</t>
  </si>
  <si>
    <t>Zijn er aandachtspunten waarmee we te maken hebben die onduidelijk zijn?</t>
  </si>
  <si>
    <t>Is het aantal aandachtspunten waarmee we te maken hebben overweldigend?</t>
  </si>
  <si>
    <t xml:space="preserve">Ja op een van de bovenstaande vragen = gebruik Situatiebeoordeling  </t>
  </si>
  <si>
    <t>Als de actie niet duidelijk is, herschrijf het aandachtspunt dan als een...</t>
  </si>
  <si>
    <t>Als de vereiste actie nog niet duidelijk is, ontleed en verduidelijk dan verder</t>
  </si>
  <si>
    <t>Welke aandachtspunten moeten we als eerste aanpakken?</t>
  </si>
  <si>
    <t>Als dit duidelijk is of als onmiddellijk actie moet worden ondernomen, houd dan de volgende volgorde aan:</t>
  </si>
  <si>
    <t>Gebruik huidige impact, toekomstige impact en tijdslimiet als de prioriteitsvolgorde niet duidelijk is of als er geen overeenstemming is.</t>
  </si>
  <si>
    <t>Wat is de huidige impact als dit aandachtspunt onopgelost blijft?</t>
  </si>
  <si>
    <t>Wat is de toekomstige impact zijn als dit niet wordt opgelost?</t>
  </si>
  <si>
    <t>Wat is de tijdslimiet (specifieke tijd of datum) wanneer de oplossing moeilijk duur, onmogelijk of zinloos wordt?</t>
  </si>
  <si>
    <t>Bevestig specifieke ondersteunende gegevens voor de huidige impact, toekomstige impact en tijdslimiet en leg deze vast.</t>
  </si>
  <si>
    <t>Noteer het proces en andere acties die nodig zijn voor de oplossing</t>
  </si>
  <si>
    <t>Analyse Potentiële Problemen</t>
  </si>
  <si>
    <t>Omschrijf activiteit</t>
  </si>
  <si>
    <t>Welk besluit, activiteit, plan of eindresultaat moeten we beschermen?</t>
  </si>
  <si>
    <t>Welk besluit, activiteit, plan of eindresultaat loopt mogelijk gevaar?</t>
  </si>
  <si>
    <t>Schrijf een korte, duidelijke omschrijving. Vermeld de activiteit, het eindresultaat en de randvoorwaarden. Tijdslimiet en kosten zijn optioneel</t>
  </si>
  <si>
    <t>Wat kan er misgaan als we deze activiteit ondernemen?</t>
  </si>
  <si>
    <t>Welke problemen kan deze activiteit veroorzaken?</t>
  </si>
  <si>
    <t>Visualiseer de problemen die kunnen voorkomen als deze activiteit wordt ondernomen</t>
  </si>
  <si>
    <t>Welk potentieel probleem moeten we als eerste aanpakken? Markeer met *</t>
  </si>
  <si>
    <t>Welk potentieel probleem kan de grootste schade aanrichten?</t>
  </si>
  <si>
    <t>...Stel prioriteit via bedreigingbeoordeling</t>
  </si>
  <si>
    <t>Werk eerst aan de combinaties met de hoogste score</t>
  </si>
  <si>
    <t>Noteer gegevens over waarschijnlijkheid (W) en ernst (E).  Geef een score: H/M/L</t>
  </si>
  <si>
    <t>Waarschijnlijkheid</t>
  </si>
  <si>
    <t>Formuleer waarschijnlijke oorzaken van het potentieel probleem</t>
  </si>
  <si>
    <t>Wat kan dit potentieel probleem veroorzaken?</t>
  </si>
  <si>
    <t>Wat kan nog meer een oorzaak zijn...?</t>
  </si>
  <si>
    <t>Verzamel meerdere waarschijnlijke oorzaken voor elk potentieel probleem</t>
  </si>
  <si>
    <t>Leg uit hoe elke oorzaak het potentieel probleem zou kunnen doen ontstaan</t>
  </si>
  <si>
    <t>Neem preventieve maatregelen</t>
  </si>
  <si>
    <t>Neem maatregelen om de waarschijnlijke oorzaken aan te pakken</t>
  </si>
  <si>
    <t>Wat kunnen we doen om de kans op deze waarschijnlijke oorzaak te beperken of te voorkomen?</t>
  </si>
  <si>
    <t>Hoe kunnen we vermijden dat deze waarschijnlijke oorzaak tot het potentieel probleem leidt?</t>
  </si>
  <si>
    <t>Verzamel veel preventieve maatregelen</t>
  </si>
  <si>
    <t>Wijs voor elke maatregel verantwoordelijkheid, middelen en een tijdslimiet toe</t>
  </si>
  <si>
    <t>Bereid gevolgbestrijdende maatregelen en triggers voor</t>
  </si>
  <si>
    <t>Neem maatregelen om de mogelijke impact te verkleinen</t>
  </si>
  <si>
    <t>Welke maatregelen nemen we als het potentieel probleem zich voordoet?</t>
  </si>
  <si>
    <t>Welke maatregelen minimaliseren de impact als dit gebeurt?</t>
  </si>
  <si>
    <t>Wat kunnen we doen om zo snel, goedkoop en effectief mogelijk de schade te herstellen?</t>
  </si>
  <si>
    <t>Brainstorm over een lijst met gevolgbestrijdende maatregelen</t>
  </si>
  <si>
    <t>Betrek anderen die de activiteit of het plan uitvoeren of beoordelen</t>
  </si>
  <si>
    <t>Bereid vooraf gevolgbestrijdende maatregelen voor</t>
  </si>
  <si>
    <t>Hoe weten we wanneer een potentieel probleem is ontstaan?</t>
  </si>
  <si>
    <t>Wat zorgt ervoor dat de gevolgbestrijdende maatregel wordt gestart?</t>
  </si>
  <si>
    <t>Één trigger kan meerdere gevolgbestrijdende maatregelen starten</t>
  </si>
  <si>
    <t>Automatische triggers hebben de voorkeur: hiervoor is geen beoordeling nodig</t>
  </si>
  <si>
    <t xml:space="preserve">Gebruik handmatige triggers wanneer er keuze is tussen gevolgbestrijdende  </t>
  </si>
  <si>
    <t>maatregelen of wanneer de behoefte aan een maatregel moet worden beoordeeld</t>
  </si>
  <si>
    <t>Wanneer Analyse Potentiële Problemen gebruiken?</t>
  </si>
  <si>
    <t>Is er sprake van een besluit, een activiteit of plan dat risico loopt?</t>
  </si>
  <si>
    <t>Moeten we de waarschijnlijke oorzaken kennen om het risico in te perken of te elimineren?</t>
  </si>
  <si>
    <t>Moeten we maatregelen klaar hebben voor implementatie om de impact te beperken?</t>
  </si>
  <si>
    <t xml:space="preserve">Ja op een van de bovenstaande vragen = gebruik Analyse Potentiële Problemen </t>
  </si>
  <si>
    <t>Schrijf een korte, duidelijke omschrijving</t>
  </si>
  <si>
    <t>Vermeld de activiteit, het eindresultaat en de randvoorwaarden</t>
  </si>
  <si>
    <t>Tijdslimiet en kosten zijn optioneel</t>
  </si>
  <si>
    <t>Verzamel snel en zonder discussie</t>
  </si>
  <si>
    <t xml:space="preserve">Noteer in het formaat object/afwijking </t>
  </si>
  <si>
    <t>Als het moeilijk is om het object en de afwijking te identificeren,ontleed en verduidelijk dan het potentieel probleem</t>
  </si>
  <si>
    <t>Bekijk de lijst met potentiële problemen en vraag:</t>
  </si>
  <si>
    <t>Als de prioriteitsvolgorde duidelijk is, markeer dan het potentiële probleem waaraan eerst moet worden gewerkt met een asterisk (*)</t>
  </si>
  <si>
    <t>Ga verder met de analyse en begin bij de potentiële problemen  met de hoogste prioriteit</t>
  </si>
  <si>
    <t>Als de prioriteitsvolgorde onduidelijk is, gebruik dan 'beoordeel bedreiging' om de prioriteit te bepalen voordat u verder gaat  met de analyse</t>
  </si>
  <si>
    <t>Stel prioriteit via bedreigingbeoordeling</t>
  </si>
  <si>
    <t xml:space="preserve">Beoordeel de totale waarschijnlijkheid van de potentiële problemen en wijs de scores Hoog, Middelmatig of Laag (H/M/L) toe </t>
  </si>
  <si>
    <t>Beoordeel de totale ernst van de potentiële problemen en wijs de scores Hoog, Middelmatig of Laag (H/M/L) toe</t>
  </si>
  <si>
    <t>Selecteer de hoogste combinaties van waarschijnlijkheid en ernst  (H-H, M-H) waaraan eerst moet worden gewerkt</t>
  </si>
  <si>
    <t>Als het moeilijk is om de waarschijnlijkheid te beoordelen, identificeer dan eerst de waarschijnlijke oorzaken</t>
  </si>
  <si>
    <t>Als het moeilijk is om de ernst te beoordelen, identificeer dan eerst de waarschijnlijke impact</t>
  </si>
  <si>
    <t>Probleemanalyse</t>
  </si>
  <si>
    <t>Beschrijf probleem</t>
  </si>
  <si>
    <t>Omschrijf probleem (één object, één afwijking)</t>
  </si>
  <si>
    <t xml:space="preserve">Op welk object (of groep objecten) treedt de afwijking op?  </t>
  </si>
  <si>
    <t>Om welke afwijking gaat het?</t>
  </si>
  <si>
    <t xml:space="preserve">Welke afwijking? </t>
  </si>
  <si>
    <t xml:space="preserve">Welk patroon? </t>
  </si>
  <si>
    <t>Wanneer sindsdien?</t>
  </si>
  <si>
    <t>Wanneer voor het eerst?</t>
  </si>
  <si>
    <t>Wat is de grootte?</t>
  </si>
  <si>
    <t>Hoeveel afwijkingen?</t>
  </si>
  <si>
    <t>Welke paren in de probleemspecificatie zijn verrassend? Welke oorzaken worden gesuggereerd?</t>
  </si>
  <si>
    <t>Wat kan nog meer de oorzaak zijn geweest van de afwijking? Wat zouden experts zeggen?  Wat was ons eerste gevoel?</t>
  </si>
  <si>
    <t>…Gebruik kenmerken en veranderingen</t>
  </si>
  <si>
    <t>Zoek kenmerken</t>
  </si>
  <si>
    <t>Wat is er anders, vreemd, ongebruikelijk, bijzonder, uniek of typisch aan elke IS ten opzichte van de IS NIET?</t>
  </si>
  <si>
    <t>• Nieuwe informatie • Gebaseerd op feiten  • Alleen waar voor IS</t>
  </si>
  <si>
    <t>Zoek veranderingen</t>
  </si>
  <si>
    <t>Wat is er veranderd in, op, aan of rond elk kenmerk? Wanneer heeft de verandering plaatsgevonden?   Noteer datum en tijd</t>
  </si>
  <si>
    <t>Wat is er nog meer veranderd…?</t>
  </si>
  <si>
    <t>Als er geen verandering is, gebruik dan GVB (geen verandering bekend)</t>
  </si>
  <si>
    <t>Evalueer mogelijke oorzaken</t>
  </si>
  <si>
    <t>Mogelijke oorzaak</t>
  </si>
  <si>
    <t>Test mogelijke oorzaken</t>
  </si>
  <si>
    <t>Beantwoord voor elk IS/IS NIET-paar de volgende vraag:</t>
  </si>
  <si>
    <t>Als (mogelijke oorzaak) de oorzaak is van (probleemomschrijving), hoe verklaart dit dan zowel de IS- als de IS NIET-informatie?</t>
  </si>
  <si>
    <t>(J) JA, deze verklaart omdat…</t>
  </si>
  <si>
    <t>(N) NEE, deze verklaart niet omdat...  (A) Deze verklaart ALLEEN ALS  (aanname)…</t>
  </si>
  <si>
    <t>J, N, A</t>
  </si>
  <si>
    <t>Bepaal meest waarschijnlijke oorzaak</t>
  </si>
  <si>
    <t>Welke van deze mogelijke oorzaken is het meest plausibel?</t>
  </si>
  <si>
    <t>Meest waarschijnlijke oorzaak (MWO) heeft:</t>
  </si>
  <si>
    <t>Stel de juiste oorzaak vast</t>
  </si>
  <si>
    <t>veiligste,</t>
  </si>
  <si>
    <t>eenvoudigste,</t>
  </si>
  <si>
    <t>snelste,</t>
  </si>
  <si>
    <t>goedkoopste,</t>
  </si>
  <si>
    <t>zekerste</t>
  </si>
  <si>
    <t>Gebruik de veiligste, eenvoudigste, snelste, goedkoopste, zekerste manier</t>
  </si>
  <si>
    <t>Bevestiging</t>
  </si>
  <si>
    <t>Gebruik:</t>
  </si>
  <si>
    <t>Acties om te bevestigen</t>
  </si>
  <si>
    <t>Verantwoordelijkheid/timing</t>
  </si>
  <si>
    <t xml:space="preserve">Verifieer aannames </t>
  </si>
  <si>
    <t xml:space="preserve">Neem waar </t>
  </si>
  <si>
    <t xml:space="preserve">Experimenteer </t>
  </si>
  <si>
    <t xml:space="preserve">Probeer een oplossing en monitor deze </t>
  </si>
  <si>
    <t>Denk verder dan de oplossing</t>
  </si>
  <si>
    <t>Welke andere schade kan dit veroorzaken?</t>
  </si>
  <si>
    <t>Waar anders kan de oorzaak problemen opleveren?</t>
  </si>
  <si>
    <t>Hoe is de oorzaak ontstaan?</t>
  </si>
  <si>
    <t xml:space="preserve">Noteer de voorgestelde oplossing      </t>
  </si>
  <si>
    <t>Welke problemen kan deze oplossing veroorzaken?</t>
  </si>
  <si>
    <t>Normale situatie</t>
  </si>
  <si>
    <t>Werkelijke situatie</t>
  </si>
  <si>
    <t>Afwijking</t>
  </si>
  <si>
    <t>Wanneer Probleemanalyse gebruiken?</t>
  </si>
  <si>
    <t>Omschrijf probleem</t>
  </si>
  <si>
    <t xml:space="preserve"> Is de oorzaak onbekend?</t>
  </si>
  <si>
    <t>Moeten we de oorzaak kennen om een effectieve maatregel te nemen?</t>
  </si>
  <si>
    <t>Ja op alle drie de vragen = gebruik Probleemanalyse</t>
  </si>
  <si>
    <t>Noteer een korte omschrijving met één object en één afwijking</t>
  </si>
  <si>
    <t>Wees specifiek ontleed indien nodig</t>
  </si>
  <si>
    <t>Stel IS/IS NIET-vragen voor vier gebieden:</t>
  </si>
  <si>
    <t>WAT: identiteit</t>
  </si>
  <si>
    <t>WAAR: locatie</t>
  </si>
  <si>
    <t>WANNEER: timing</t>
  </si>
  <si>
    <t>OMVANG: grootte</t>
  </si>
  <si>
    <t>Beschrijf het probleem gedetailleerd</t>
  </si>
  <si>
    <t>Stel vragen voor elke IS, om IS NIETs te vinden die:</t>
  </si>
  <si>
    <t>• gelijk zijn aan de IS   • sterk verwant zijn aan de IS</t>
  </si>
  <si>
    <t xml:space="preserve">“…zou kunnen zijn, maar is het niet.” </t>
  </si>
  <si>
    <t>Als “meer informatie gewenst is” (MIG), bepaal dan wie deze informatie verzamelt, hoe en wanneer</t>
  </si>
  <si>
    <t>• Waar bevindt het object zich als de afwijking wordt waargenomen       (geografische locatie)</t>
  </si>
  <si>
    <t>• Waar bevindt de afwijking zich op het object?</t>
  </si>
  <si>
    <t xml:space="preserve">• Wanneer is de afwijking voor het eerst waargenomen (tijdstip en datum)? </t>
  </si>
  <si>
    <t xml:space="preserve">• Wanneer is de afwijking sindsdien waargenomen? Welk patroon? </t>
  </si>
  <si>
    <t>• Wanneer is de afwijking voor het eerst gezien binnen de geschiedenis       of levensloop van het object?</t>
  </si>
  <si>
    <t>• Hoeveel objecten hebben de afwijking?</t>
  </si>
  <si>
    <t>• Wat is de trend van het aantal objecten waarop de afwijking optreedt?</t>
  </si>
  <si>
    <t>• Wat is de grootte van één afwijking?</t>
  </si>
  <si>
    <t>• Wat is de trend in de grootte van de afwijking?</t>
  </si>
  <si>
    <t>• Hoeveel afwijkingen zitten er op één object?</t>
  </si>
  <si>
    <t>• Wat is de trend van het aantal afwijkingen op een object?</t>
  </si>
  <si>
    <t>• Bij hoeveel objecten zou dit het geval kunnen zijn, maar is dit niet zo?</t>
  </si>
  <si>
    <t>• Wat zou de trend kunnen zijn, maar is dat niet?</t>
  </si>
  <si>
    <t>• Wat zou de grootte kunnen zijn, maar is dat niet?</t>
  </si>
  <si>
    <t>• Hoeveel afwijkingen zouden er op één object kunnen voorkomen, maar doen dat niet?</t>
  </si>
  <si>
    <t>• Wat zou de trend kunnen zijn van het aantal afwijkingen, maar is dat niet?</t>
  </si>
  <si>
    <t>Verwijs naar de probleemspecificati om mogelijke oorzaken te bedenken</t>
  </si>
  <si>
    <t>Leg uit hoe de afwijking ontstaat als gevolg van de oorzaak.</t>
  </si>
  <si>
    <t>Wat is er veranderd in, op, aan of rond elk kenmerk?</t>
  </si>
  <si>
    <t>Wanneer vond de verandering plaats? Noteer datum en tijd</t>
  </si>
  <si>
    <t>Hoe kon deze/dit…</t>
  </si>
  <si>
    <t xml:space="preserve">...deze afwijking veroorzaken? </t>
  </si>
  <si>
    <t>Het antwoord is:</t>
  </si>
  <si>
    <t>JA, deze verklaart omdat..., of</t>
  </si>
  <si>
    <t>Documenteer alle aannames</t>
  </si>
  <si>
    <t>Test de mogelijke oorzaken één voor één</t>
  </si>
  <si>
    <t>Noteer ondersteunende gegevens</t>
  </si>
  <si>
    <t>Besluitvormingsanalyse</t>
  </si>
  <si>
    <t>Bepaal doelstelling</t>
  </si>
  <si>
    <t>Omschrijf beslissingsdoel</t>
  </si>
  <si>
    <t>Welke middelen zouden we moeten gebruiken of sparen?</t>
  </si>
  <si>
    <t>Wat is het fundamentele doel van deze keuze?</t>
  </si>
  <si>
    <t>Welke specifieke keuze moet er worden gemaakt of welke aanbeveling moet er worden gedaan?</t>
  </si>
  <si>
    <t>Moet het volgende bevatten:</t>
  </si>
  <si>
    <t>Ontwikkel doelstellingen</t>
  </si>
  <si>
    <t>Welke voordelen of resultaten op de korte en lange termijn willen we?</t>
  </si>
  <si>
    <t>Welke beperkingen beïnvloeden deze keuze?</t>
  </si>
  <si>
    <t>Wat moeten we minimaal of maximaal bereiken?</t>
  </si>
  <si>
    <t xml:space="preserve">Welke doelstellingen moeten worden verduidelijkt? </t>
  </si>
  <si>
    <t>Bedenk hoe tijd, kosten, klanten, management enz. deze keuze beïnvloeden</t>
  </si>
  <si>
    <t>Wees duidelijk en specifiek       Gebruik korte omschrijvingen</t>
  </si>
  <si>
    <t>Metingen</t>
  </si>
  <si>
    <t xml:space="preserve">(zoals gemeten door…)  </t>
  </si>
  <si>
    <t xml:space="preserve">Bepaal maatstaven voor </t>
  </si>
  <si>
    <t xml:space="preserve">elke doelstelling </t>
  </si>
  <si>
    <t xml:space="preserve">Houd rekening met: </t>
  </si>
  <si>
    <t xml:space="preserve">Tijd, snelheid, </t>
  </si>
  <si>
    <t xml:space="preserve">munteenheden, </t>
  </si>
  <si>
    <t>geldende normen</t>
  </si>
  <si>
    <t>Classificeer doelstellingen</t>
  </si>
  <si>
    <t>Doelstellingen</t>
  </si>
  <si>
    <t xml:space="preserve">Als de doelstelling verplicht, </t>
  </si>
  <si>
    <t xml:space="preserve">meetbaar en realistisch is, </t>
  </si>
  <si>
    <t xml:space="preserve">markeert u deze als een EIS  </t>
  </si>
  <si>
    <t>(selecteer ‘EIS’ in vervolgkeuzemenu)</t>
  </si>
  <si>
    <t>Weeg de WENSen</t>
  </si>
  <si>
    <t>Wat is voor de andere</t>
  </si>
  <si>
    <t>doelstellingen het relatieve</t>
  </si>
  <si>
    <t>belang van elke WENS?</t>
  </si>
  <si>
    <t>(Belangrijkste WENS = 10;</t>
  </si>
  <si>
    <t>Overige = 1-10, ten opzichte van de ‘10’)</t>
  </si>
  <si>
    <t>Welke andere alternatieven zijn beschikbaar?</t>
  </si>
  <si>
    <t>Toets alternatieven aan de EISen</t>
  </si>
  <si>
    <t>Voldoet dit alternatief aan elke EIS?</t>
  </si>
  <si>
    <t xml:space="preserve">Gebruik kennis en ervaring  OF </t>
  </si>
  <si>
    <t xml:space="preserve">Welk alternatief voldoet het beste aan elke WENS?  </t>
  </si>
  <si>
    <t>Hoe presteert elk alternatief ten opzichte van elke WENS?</t>
  </si>
  <si>
    <t xml:space="preserve">Noteer vervolgens ondersteunende gegevens voor elke doelstelling: </t>
  </si>
  <si>
    <t>Tel bij elkaar op om de totale gewogen scores te berekenen</t>
  </si>
  <si>
    <t>Totaal =</t>
  </si>
  <si>
    <t>Gewogen score</t>
  </si>
  <si>
    <t>Beoordeel risico’s</t>
  </si>
  <si>
    <t>Schat mogelijke nadelige consequenties in</t>
  </si>
  <si>
    <t xml:space="preserve">Begin met het alternatief met de hoogste score </t>
  </si>
  <si>
    <t>Stel uzelf voor dat u dit alternatief hebt geïmplementeerd</t>
  </si>
  <si>
    <t xml:space="preserve">Welke risico’s brengt dit alternatief met zich mee? </t>
  </si>
  <si>
    <t xml:space="preserve">Wat kan er misgaan met dit alternatief op de lange en de korte termijn?  </t>
  </si>
  <si>
    <t xml:space="preserve">Wat zijn de gevolgen als een alternatief dicht bij een EIS-limiet of -drempel zit?  </t>
  </si>
  <si>
    <t xml:space="preserve">Welke informatie over dit alternatief kan ongegrond zijn? Wat zijn de gevolgen? </t>
  </si>
  <si>
    <t>Gebruik de indeling “Als..., dan…”; bijvoorbeeld: als X gebeurt, is Y de nadelige consequentie</t>
  </si>
  <si>
    <t>Beoordeel bedreiging</t>
  </si>
  <si>
    <t>Hoe waarschijnlijk is elke nadelige consequentie? (waarschijnlijkheid: leg de gedachtegang vast, geef elke consequentie een score H, M of L)</t>
  </si>
  <si>
    <t>Welk impactsniveau heeft deze nadelige consequentie? (ernst: leg de gedachtegang vast; geef elke consequentie een score H, M of L)</t>
  </si>
  <si>
    <t>Neem besluit</t>
  </si>
  <si>
    <t>Maak keuze</t>
  </si>
  <si>
    <t xml:space="preserve">Zijn we bereid de risico’s te nemen in ruil voor de voordelen van deze keuze? </t>
  </si>
  <si>
    <t xml:space="preserve">Kunnen we de risico’s tot een aanvaardbaar niveau beperken? </t>
  </si>
  <si>
    <t>Zo ja, kies het alternatief</t>
  </si>
  <si>
    <t>Zo nee, herhaal stappen voor het op-één-na beste alternatief</t>
  </si>
  <si>
    <t xml:space="preserve">Plan en onderneem actie om het gekozen alternatief te implementeren </t>
  </si>
  <si>
    <t>Plan hoe u de risico’s zult beheersen</t>
  </si>
  <si>
    <t>Analyse Potentiële Kansen</t>
  </si>
  <si>
    <t>Identificeer potentiële kansen</t>
  </si>
  <si>
    <t>Welk besluit, activiteit, plan of eindresultaat willen we verbeteren?</t>
  </si>
  <si>
    <t>Welk besluit, activiteit, plan of eindresultaat kan onverwachte voordelen bevatten?</t>
  </si>
  <si>
    <t>Bepaal potentiële kansen</t>
  </si>
  <si>
    <t>Als we deze activiteit ondernemen, wat kan er dan beter gaan dan verwacht?</t>
  </si>
  <si>
    <t>Welke voordelen kan deze activiteit opleveren?</t>
  </si>
  <si>
    <t>Visualiseer de kansen die kunnen voorkomen als deze activiteit wordt ondernomen</t>
  </si>
  <si>
    <t>Aan welke potentiële kans zouden we het eerst moeten werken? Markeer met*</t>
  </si>
  <si>
    <t>Welke potentiële kans levert waarschijnlijk het meeste voordeel op?</t>
  </si>
  <si>
    <t>Noteer gegevens over waarschijnlijkheid (W) en ernst (E). Geef een score: H/M/L</t>
  </si>
  <si>
    <t>Potentiële kansen</t>
  </si>
  <si>
    <t>Identificeer waarschijnlijke oorzaken</t>
  </si>
  <si>
    <t>Formuleer waarschijnlijke oorzaken van de potentiële kans</t>
  </si>
  <si>
    <t>Wat kan deze potentiële kans veroorzaken?</t>
  </si>
  <si>
    <t>Bekijk vergelijkbare ervaringen</t>
  </si>
  <si>
    <t>Verzamel meerdere waarschijnlijke oorzaken voor elke potentiële kans</t>
  </si>
  <si>
    <t>Leg uit hoe elke oorzaak tot de potentiële kans kan leiden</t>
  </si>
  <si>
    <t>Neem bevorderende maatregelen</t>
  </si>
  <si>
    <t>Neem maatregelen om de waarschijnlijke oorzaken te bevorderen</t>
  </si>
  <si>
    <t>Wat kunnen we doen om de kans op deze waarschijnlijke oorzaak te bevorderen of te vergroten?</t>
  </si>
  <si>
    <t>Hoe kunnen we zorgen dat deze waarschijnlijke oorzaak tot deze potentiële kans leidt?</t>
  </si>
  <si>
    <t>Verzamel veel bevorderende maatregelen</t>
  </si>
  <si>
    <t>Bevorderende maatregelen</t>
  </si>
  <si>
    <t>Bereid gevolgbevorderende maatregelen en triggers voor</t>
  </si>
  <si>
    <t>Neem maatregelen om de mogelijke impact te vergroten</t>
  </si>
  <si>
    <t>Welke maatregelen nemen we als de potentiële kans zich voordoet?</t>
  </si>
  <si>
    <t>Welke maatregelen maximaliseren het voordeel als dit gebeurt?</t>
  </si>
  <si>
    <t>Wat kunnen we doen om zo snel, goedkoop en effectief mogelijk te reageren?</t>
  </si>
  <si>
    <t>Brainstorm over een lijst met gevolgbevorderende maatregelen</t>
  </si>
  <si>
    <t>Bereid vooraf gevolgbevorderende maatregelen voor</t>
  </si>
  <si>
    <t>Hoe weten we dat een potentiële kans zich heeft voorgedaan?</t>
  </si>
  <si>
    <t>Wat zorgt ervoor dat de gevolgbevorderende maatregel wordt gestart?</t>
  </si>
  <si>
    <t>Stel een trigger in voor elke gevolgbevorderende maatregel</t>
  </si>
  <si>
    <t>Één trigger kan meerdere gevolgbevorderende maatregelen starten</t>
  </si>
  <si>
    <t>Bepaal wie of welk systeem de gevolgbevorderende maatregel start</t>
  </si>
  <si>
    <t>Gebruik handmatige triggers wanneer er keuze is tussen gevolgbevorderende maatregelen</t>
  </si>
  <si>
    <t>of wanneer de behoefte aan een maatregel moet worden beoordeeld</t>
  </si>
  <si>
    <t>Wanneer Analyse Potentiële Kansen gebruiken?</t>
  </si>
  <si>
    <t>Is er sprake van een besluit, een activiteit of een plan dat kan worden verbeterd?</t>
  </si>
  <si>
    <t>Moeten we de waarschijnlijke oorzaken kennen om het voordeel te benutten of te vergroten?</t>
  </si>
  <si>
    <t>Moeten we maatregelen klaar hebben voor gebruik om de impact te maximaliseren?</t>
  </si>
  <si>
    <t>Ja op één van de bovenstaande vragen = gebruik Analyse Potentiële Kansen</t>
  </si>
  <si>
    <t>Noteer in het formaat object/positieve afwijking</t>
  </si>
  <si>
    <t>Als het moeilijk is om het object en de positieve afwijking te identificeren,
ontleed en verduidelijk dan de potentiële kans</t>
  </si>
  <si>
    <t>Bekijk de lijst met potentiële kansen en vraag:</t>
  </si>
  <si>
    <t>Stel prioriteit via voordeelbeoordeling</t>
  </si>
  <si>
    <t>Gebruik "+" of "-" om de scores verder te verfijnen</t>
  </si>
  <si>
    <t>Selecteer de hoogste combinaties van waarschijnlijkheid en voordeel
(H-H, M-H) waaraan eerst moet worden gewerkt</t>
  </si>
  <si>
    <t>Als het moeilijk is om voordeel in te schatten, identificeer dan eerst de
waarschijnlijke impact</t>
  </si>
  <si>
    <t>BESTLUITVORMINGS ANALYSE</t>
  </si>
  <si>
    <t>SITUATIE BEOORDELING</t>
  </si>
  <si>
    <t>Prioriteit</t>
  </si>
  <si>
    <t xml:space="preserve">     Een probleem oplossen </t>
  </si>
  <si>
    <t xml:space="preserve">     Een keuze maken </t>
  </si>
  <si>
    <t xml:space="preserve">     Ervoor zorgen dat een maatregel of plan werkt</t>
  </si>
  <si>
    <t xml:space="preserve">     Wat is het bewijs?</t>
  </si>
  <si>
    <t xml:space="preserve">    bedreiging of een kans?</t>
  </si>
  <si>
    <t xml:space="preserve">     Probleemomschrijving (object en afwijking)</t>
  </si>
  <si>
    <t xml:space="preserve">     Beslissingsdoel (keuzewoord, resultaat en randvoorwaarden)</t>
  </si>
  <si>
    <t xml:space="preserve">     Omschrijving Potentiële Problemen (activiteit of plan dat  </t>
  </si>
  <si>
    <t xml:space="preserve">          bescherming nodig heeft en eindresultaat)</t>
  </si>
  <si>
    <t xml:space="preserve">     Omschrijving Potentiële Kansen (activiteit of plan dat we </t>
  </si>
  <si>
    <t xml:space="preserve">          willen verbeteren en eindresultaat)</t>
  </si>
  <si>
    <t xml:space="preserve">     Omschrijving thema situatie (een aparte categorie   </t>
  </si>
  <si>
    <t xml:space="preserve">     Bekijk de lijst met actieomschrijvingen</t>
  </si>
  <si>
    <t xml:space="preserve">     Markeer de aandachtspunten met de hoogste prioriteit met een asterisk (*)</t>
  </si>
  <si>
    <t xml:space="preserve">     van dit probleem?  </t>
  </si>
  <si>
    <t xml:space="preserve">     (op mensen, veiligheid, kosten   enzovoort)</t>
  </si>
  <si>
    <t xml:space="preserve">     (in de toekomst) als dit niet  wordt opgelost? </t>
  </si>
  <si>
    <t xml:space="preserve">     PA = Afwijking? Oorzaak onbekend? Moet u de oorzaak kennen?</t>
  </si>
  <si>
    <t xml:space="preserve">     BA = Keuze?</t>
  </si>
  <si>
    <t xml:space="preserve">     APP = Te beschermen activiteit of plan?</t>
  </si>
  <si>
    <t xml:space="preserve">     APK = Te verbeteren activiteit of plan?</t>
  </si>
  <si>
    <t xml:space="preserve">     SB = Verdere verduidelijking?</t>
  </si>
  <si>
    <t xml:space="preserve">     Geen analyse = Gewoon doen! (Just-do-it!)</t>
  </si>
  <si>
    <t xml:space="preserve">     Welke aandachtspunten moeten we als eerste aanpakken? Wat is de prioriteitsvolgorde van de resterende aandachtspunten? Markeer de hoogste totale prioriteit (*)</t>
  </si>
  <si>
    <t>...Use Current Impact,                          Future Impact,                               and Time Frame</t>
  </si>
  <si>
    <t>...Gebruik huidige impact,                       Toekomstige impact,                         en Tijdslimiet</t>
  </si>
  <si>
    <t xml:space="preserve"> Plan betrokkenheid</t>
  </si>
  <si>
    <t>Formuleer de huidige impact, toekomstige impact en tijdslimiet</t>
  </si>
  <si>
    <t>Huidige impact = werkelijke impact tot nu toe op mensen, veiligheid, kosten, klanten, productiviteit, reputatie, etc.</t>
  </si>
  <si>
    <t>Toekomstige impact = verwachte impact vanaf dit moment, als er geen oplossing komt, op mensen, veiligheid, kosten, klanten, productiviteit, reputatie, etc.</t>
  </si>
  <si>
    <t>Tijdslimiet = deadline (tijd en datum) waarna de oplossing moeilijk, duur, onmogelijk of zinloos wordt</t>
  </si>
  <si>
    <t xml:space="preserve">Leg mogelijke oorzaken vast                 </t>
  </si>
  <si>
    <t xml:space="preserve">Wanneer tijdens </t>
  </si>
  <si>
    <t>de levensloop?</t>
  </si>
  <si>
    <t>MWO  ↑</t>
  </si>
  <si>
    <t>√ MWO</t>
  </si>
  <si>
    <t>• Op welk(e) vergelijkba(a)r(e) object(en) kan de afwijking ook optreden, maar is dit niet het geval?</t>
  </si>
  <si>
    <t>• Welke andere afwijkingen kunnen eventueel worden waargenomen, maar worden dat niet?</t>
  </si>
  <si>
    <t>• Op welke andere locaties kan het object zich bevinden als de afwijking wordt waargenomen, maar is dit niet het geval?</t>
  </si>
  <si>
    <t>• Op welke andere locaties op het object kan de afwijking zich bevinden, maar is dit niet het geval?</t>
  </si>
  <si>
    <t>• Wanneer had de afwijking ook voor het eerst kunnen worden waargenomen, maar is dit niet gebeurd?</t>
  </si>
  <si>
    <t>• Wanneer had de afwijking sindsdien kunnen worden waargenomen, maar is dit niet gebeurd?  Wat zou het patroon kunnen zijn?</t>
  </si>
  <si>
    <t>• Op welke andere momenten in de geschiedenis of levensloop van het object had de afwijking ook voor het eerst kunnen worden waargenomen, maar is dit niet gebeurd?</t>
  </si>
  <si>
    <t xml:space="preserve">     Wat is er nog meer anders...?</t>
  </si>
  <si>
    <t xml:space="preserve">              Hoe kon deze/dit...  
                    Verandering  
                    Verandering plus kenmerk  
                    Verandering plus verandering  
                    Kenmerk
              ...deze afwijking veroorzaken?</t>
  </si>
  <si>
    <t xml:space="preserve">           Verandering</t>
  </si>
  <si>
    <t xml:space="preserve">           Verandering plus kenmerk </t>
  </si>
  <si>
    <t xml:space="preserve">           Verandering plus verandering </t>
  </si>
  <si>
    <t xml:space="preserve">            Kenmerk </t>
  </si>
  <si>
    <t>Noteer feiten ter ondersteuning     Documenteer alle aannames</t>
  </si>
  <si>
    <t xml:space="preserve">     Aannames die in deze situatie het meest plausibel zijn</t>
  </si>
  <si>
    <t xml:space="preserve">     Meest logische aannames </t>
  </si>
  <si>
    <r>
      <t xml:space="preserve">     Meest logische aannames</t>
    </r>
    <r>
      <rPr>
        <sz val="11"/>
        <color theme="9" tint="-0.249977111117893"/>
        <rFont val="Calibri"/>
        <family val="2"/>
        <scheme val="minor"/>
      </rPr>
      <t xml:space="preserve">                                                                 Indicate MPC using pull down menu</t>
    </r>
  </si>
  <si>
    <t xml:space="preserve">     Over het algemeen de eenvoudigste aannames</t>
  </si>
  <si>
    <t xml:space="preserve">     De minste aannames</t>
  </si>
  <si>
    <t xml:space="preserve">     Hoe kan deze oorzaak worden waargenomen wanneer deze zich voordoet?</t>
  </si>
  <si>
    <t xml:space="preserve">    Hoe kunnen we de relatie tussen oorzaak en gevolg aantonen?</t>
  </si>
  <si>
    <t xml:space="preserve">    Wanneer een correctieve maatregel wordt genomen, met welke resultaten wordt dan duidelijk dat we de juiste oorzaak hebben vastgesteld?</t>
  </si>
  <si>
    <t xml:space="preserve">     Bekijk beslissingsdoel en doelstellingen  </t>
  </si>
  <si>
    <t xml:space="preserve">     Vraag advies aan experts en raadpleeg vele bronnen </t>
  </si>
  <si>
    <t xml:space="preserve">     Vraag belanghebbenden wie verantwoordelijk is voor goedkeuring en implementatie  </t>
  </si>
  <si>
    <t xml:space="preserve">     Verzamel alternatieven zonder discussie</t>
  </si>
  <si>
    <t xml:space="preserve">     Gebruik technieken voor creatief denken </t>
  </si>
  <si>
    <t xml:space="preserve">     Combineer of ontwikkel indien nodig alternatieven, of overweeg de vorige situatie</t>
  </si>
  <si>
    <t xml:space="preserve">    Verzamel feitelijke gegevens en leg deze vast</t>
  </si>
  <si>
    <t xml:space="preserve">    Bepaal WEL of NIET</t>
  </si>
  <si>
    <t xml:space="preserve">    Elimineer alle NIET-alternatieven</t>
  </si>
  <si>
    <t xml:space="preserve">    Bekijk hoe elk alternatief presteert ten opzichte van elke WENS</t>
  </si>
  <si>
    <t xml:space="preserve">    Markeer de best presterende alternatieven met een asterisk (*)  </t>
  </si>
  <si>
    <t xml:space="preserve">    Elke WENS zou minstens één * moeten hebben </t>
  </si>
  <si>
    <t xml:space="preserve">    Het alternatief met de meeste * levert de beste prestaties </t>
  </si>
  <si>
    <t>...Vergelijk alternatieven met de WENSen</t>
  </si>
  <si>
    <t xml:space="preserve">    Zoek het best presterende alternatief en geef dit een score van 10</t>
  </si>
  <si>
    <t xml:space="preserve">    Geef andere alternatieven een score (0-10) ten opzichte van het best presterende alternatief</t>
  </si>
  <si>
    <t xml:space="preserve">Verzamel snel en zonder discussie           Noteer in het formaat object/afwijking </t>
  </si>
  <si>
    <t>Gebruik kennis en ervaring...                      OF</t>
  </si>
  <si>
    <t>Beoordeel het totale voordeel van de potentiële kansen en wijs de scores Hoog, Middelmatig of Laag (H/M/L) toe</t>
  </si>
  <si>
    <t>Beoordeel de totale waarschijnlijkheid van de potentiële kansen en wijs de scores Hoog, Middelmatig of Laag (H/M/L) toe</t>
  </si>
  <si>
    <t>Changed by Berrie/Martine</t>
  </si>
  <si>
    <t>KLIK HIER om licentie te accepteren en het werkblad te activeren</t>
  </si>
  <si>
    <t>Instructie: Vul de juiste gegevens in de velden hier boven, klik dan op het gewenste proces op de bol</t>
  </si>
  <si>
    <t>Scan de QR-code in uw Aantekeningen en referenties handboek of klik op de juiste vlag om toegang te krijgen tot de PSDM Learning Library</t>
  </si>
  <si>
    <t>Identificeer aandachtspunten</t>
  </si>
  <si>
    <t xml:space="preserve">Kan dit aandachtspunt door één analyse of actie worden opgelost? </t>
  </si>
  <si>
    <t xml:space="preserve"> Stel prioriteiten</t>
  </si>
  <si>
    <t xml:space="preserve">Welke aandachtspunten hebben de grootste  </t>
  </si>
  <si>
    <t xml:space="preserve">     huidige impact? Geef een   relatieve beoordeling H/M/L (±)</t>
  </si>
  <si>
    <t xml:space="preserve">Welk(e) aandachtspunt(en) is/zijn het   </t>
  </si>
  <si>
    <t>moeilijkst om later op te lossen?   Geef een relatieve beoordeling   H/M/L (±)</t>
  </si>
  <si>
    <t>Details verbergen</t>
  </si>
  <si>
    <t>Details tonen</t>
  </si>
  <si>
    <t>Benodigd proces</t>
  </si>
  <si>
    <t>Volgende stappen (wat)</t>
  </si>
  <si>
    <t xml:space="preserve">     Onduidelijke problemen begrijpen</t>
  </si>
  <si>
    <t xml:space="preserve">Verschillende soorten aandachtspunten vereisen een verschillende aanpak </t>
  </si>
  <si>
    <t xml:space="preserve">Is het niet duidelijk in welke volgorde we de aandachtspunten moeten </t>
  </si>
  <si>
    <t>aanpakken? Is het niet duidelijk hoe we de aandachtspunten moeten oplossen?</t>
  </si>
  <si>
    <t>Identificeer thema</t>
  </si>
  <si>
    <t>Wat nog meer?</t>
  </si>
  <si>
    <t>Geeft elk ontleed en verduidelijkt aandachtspunt aan</t>
  </si>
  <si>
    <t xml:space="preserve">     welke actie nodig is om het op te lossen?</t>
  </si>
  <si>
    <t xml:space="preserve">          aandachtspunten die moeten worden beoordeeld)</t>
  </si>
  <si>
    <t xml:space="preserve">     Identificeer welke aandachtspunten gelijk moeten worden afgehandeld en welke kunnen worden uitgesteld</t>
  </si>
  <si>
    <t>Wat zien, horen, voelen, proeven, ruiken of meten we waaruit we opmaken dat er een afwijking is?</t>
  </si>
  <si>
    <t>Uit welke informatie blijkt dat er een afwijking is?</t>
  </si>
  <si>
    <t>Welke geografische</t>
  </si>
  <si>
    <t>locatie?</t>
  </si>
  <si>
    <t>MIG</t>
  </si>
  <si>
    <t>Toenemend  ↑</t>
  </si>
  <si>
    <t>Afnemend  ↓</t>
  </si>
  <si>
    <t>Stabiel →</t>
  </si>
  <si>
    <t>Periodiek</t>
  </si>
  <si>
    <t>Sporadisch</t>
  </si>
  <si>
    <t>Continu</t>
  </si>
  <si>
    <t>Eenmalig</t>
  </si>
  <si>
    <t>Overige patronen</t>
  </si>
  <si>
    <t>Identificeer mogelijke oorzaken</t>
  </si>
  <si>
    <t xml:space="preserve"> Identificeer mogelijke oorzaken</t>
  </si>
  <si>
    <t>Verberg kenmerken en veranderingen</t>
  </si>
  <si>
    <t>Toon kenmerken en veranderingen</t>
  </si>
  <si>
    <t xml:space="preserve">     Hoe kunnen eventuele aannames worden geverifieerd?</t>
  </si>
  <si>
    <t>Voor welke identieke dingen is dezelfde oplossing nodig?</t>
  </si>
  <si>
    <t xml:space="preserve">• specifiek zijn         • feitelijk zijn </t>
  </si>
  <si>
    <t>Probleemspecificatie</t>
  </si>
  <si>
    <t>Verfijn de IS-gegevens. Help om foutieve mogelijke oorzaken te elimineren</t>
  </si>
  <si>
    <t xml:space="preserve">• Op welk(e) specifiek(e) object(en) treedt de afwijking op? </t>
  </si>
  <si>
    <t>• Wat is de specifieke afwijking?</t>
  </si>
  <si>
    <t>• Gebaseerd op feiten • Bevatten nieuwe informatie voor dat IS/IS NIET-paar • Alleen waar voor IS</t>
  </si>
  <si>
    <t>Verzamel zonder discussie</t>
  </si>
  <si>
    <t>waar voor IS</t>
  </si>
  <si>
    <t>waar voor IS NIET</t>
  </si>
  <si>
    <t>relevante veranderingen</t>
  </si>
  <si>
    <t>waar voor beide</t>
  </si>
  <si>
    <t>Verifieer aannames, observeer, experimenteer, probeer een oplossing en monitor deze</t>
  </si>
  <si>
    <t>Denk verder dan de oorzaak, nadat de juiste oorzaak is bevestigd en voordat de oplossing is gekozen</t>
  </si>
  <si>
    <t>Denk verder dan de oplossing, nadat de juiste oorzaak is bevestigd en de oplossing duidelijk is.</t>
  </si>
  <si>
    <t>Als de oplossing niet duidelijk is, gebruikt u Besluitvormingsanalyse om de oplossing te vinden en vervolgens verder te denken dan de oplossing</t>
  </si>
  <si>
    <t>Aantekeningen</t>
  </si>
  <si>
    <t>Specificeer probleem</t>
  </si>
  <si>
    <t>• Keuzewoord (besluit, selecteer…) • Resultaat • 1 à 2 randvoorwaarden</t>
  </si>
  <si>
    <t>Sorteer doelstellingen</t>
  </si>
  <si>
    <t>Voeg doelstelling toe</t>
  </si>
  <si>
    <t>of andere harde cijfers</t>
  </si>
  <si>
    <t>Geef definitieve keuze aan</t>
  </si>
  <si>
    <t>Schat mogelijke nadelige consequenties in van alle alternatieven die dicht bij het best presterende alternatief liggen</t>
  </si>
  <si>
    <t>Vermenigvuldig de weegfactor van de doelstellingen met de score. Tel bij elkaar op om de totale gewogen scores te berekenen</t>
  </si>
  <si>
    <t>Wanneer besluitvormingsanalyse gebruiken?</t>
  </si>
  <si>
    <t>Moeten we een keuze maken?</t>
  </si>
  <si>
    <t>Maakt het uit welk alternatief wordt gekozen?</t>
  </si>
  <si>
    <t>Is het niet duidelijk welk alternatief het beste is?</t>
  </si>
  <si>
    <t>Hebben we de goedkeuring nodig van een groep belanghebbenden om de keuze succesvol te implementeren?</t>
  </si>
  <si>
    <t>Ja op een van de bovenstaande vragen = gebruik Besluitvormingsanalyse</t>
  </si>
  <si>
    <t>De woorden die u kiest verruimen of beperken het aantal alternatieven</t>
  </si>
  <si>
    <t>Schrijf een korte omschrijving met daarin:</t>
  </si>
  <si>
    <t>keuzewoord (beslis, kies, selecteer…)</t>
  </si>
  <si>
    <t>resultaat</t>
  </si>
  <si>
    <t>1 of 2 belangrijke randvoorwaarden</t>
  </si>
  <si>
    <t>Bepaal maatstaven voor elke doelstelling (zoals gemeten door…)</t>
  </si>
  <si>
    <t>Bepaal hoe de doelstelling wordt gemeten</t>
  </si>
  <si>
    <t>Documenteer de specifieke kenmerken die aangeven dat de doelstelling is bereikt</t>
  </si>
  <si>
    <t>Metingen kunnen subjectief zijn</t>
  </si>
  <si>
    <t>Betrek belanghebbenden die het besluit moeten goedkeuren of implenteren</t>
  </si>
  <si>
    <t>Denk aan dingen als snelheid, munteenheden, tijd, geaccepteerde standaarden, "de normale situatie" enz.</t>
  </si>
  <si>
    <t>Als de meting subjectief is, bepaal dan wie het definieve besluit neemt</t>
  </si>
  <si>
    <t>Classificeer criteria als EISen of WENSen</t>
  </si>
  <si>
    <t>Is deze doelstelling…</t>
  </si>
  <si>
    <t>Verplicht? (vereist door grootste belanghebbende, regelgeving, wetgeving, beleid)</t>
  </si>
  <si>
    <t>Meetbaar? (heeft een specifieke limiet of drempel)</t>
  </si>
  <si>
    <t>Realistisch? (kan worden bereikt)</t>
  </si>
  <si>
    <t>Ja op alle 3 = EIS - markeer als E</t>
  </si>
  <si>
    <t>Alle andere zijn WENSen</t>
  </si>
  <si>
    <t>Welke EISen moeten ook als WENS terugkomen?</t>
  </si>
  <si>
    <t>Wat is het relatieve belang van elke WENS?</t>
  </si>
  <si>
    <t>Identificeer de belangrijkste WENS(en)</t>
  </si>
  <si>
    <t>Geef deze een weegfactor van 10</t>
  </si>
  <si>
    <t>Vergelijk de andere met de 10(en)</t>
  </si>
  <si>
    <t>Wijs genummerde weegfactoren toe</t>
  </si>
  <si>
    <t>Verifieer weegfactoren door te vergelijken met de 10(en)</t>
  </si>
  <si>
    <t>Noteer eerst feitelijke, nauwkeurige ondersteunende gegevens over de mate waarin elk alternatief voldoet aan elke doelstelling</t>
  </si>
  <si>
    <t>Begin met de eerste doelstelling om de alternatieven te wegen:</t>
  </si>
  <si>
    <t>Zoek het best presterende alternatief en geef dit een score van 10</t>
  </si>
  <si>
    <t>Vergelijk de prestaties van andere alternatieven en geeft deze een score (0-10) ten opzichte van het best presterend alternatief</t>
  </si>
  <si>
    <t>Herhaal het wegen voor alle overgebleven doelstellingen</t>
  </si>
  <si>
    <t>Vermenigvuldig de weegfactoren van doelstellingen met de scores</t>
  </si>
  <si>
    <t>Identificeer potentiële problemen</t>
  </si>
  <si>
    <t xml:space="preserve">Bekijk vergelijkbare ervaringen </t>
  </si>
  <si>
    <t>Stel een trigger in voor elke gevolgbestrijdende maatregel</t>
  </si>
  <si>
    <t>Identificeer het systeem of de persoon die de gevolgbestrijdende maatregel start</t>
  </si>
  <si>
    <t xml:space="preserve"> Identificeer waarschijnlijke oorzaken</t>
  </si>
  <si>
    <t>…Stel prioriteit via voordeelbeoordeling</t>
  </si>
  <si>
    <t>Als de prioriteitsvolgorde duidelijk is, markeer dan de potentiële kans waar eerst aan moet worden gewerkt met een asterisk (*)</t>
  </si>
  <si>
    <t>Ga verder met de analyse en begin bij de potentiële kansen met de hoogste prioriteit</t>
  </si>
  <si>
    <t>Als de prioriteitsstelling onduidelijk is, gebruik dan 'stel prioriteit via voordeelbeoordeling' voor u verder gaat met de analyse</t>
  </si>
  <si>
    <t>Hoe waarschijnlijk is deze oorzaak?</t>
  </si>
  <si>
    <t>Vul het beslissingdoel hier in</t>
  </si>
  <si>
    <t>Overweeg hoe tijd, kosten, klanten, management, enz de keuze beïnvloeden</t>
  </si>
  <si>
    <t>'Wie' doet de meting</t>
  </si>
  <si>
    <t>Welk kenmerk gaat bepalen of de doelstelling is gehaald? Wees specifiek!</t>
  </si>
  <si>
    <t>Vul de alternatieven hier in</t>
  </si>
  <si>
    <t>Herhaal dit voor de overige doelstellingen</t>
  </si>
  <si>
    <t xml:space="preserve">             Elimineer elke oorzaak die faalt</t>
  </si>
  <si>
    <t xml:space="preserve">             NEE, deze verklaart niet omdat..., of</t>
  </si>
  <si>
    <t xml:space="preserve">                             Ja, deze verklaart ALLEEN ALS (aanname)... </t>
  </si>
  <si>
    <t>Is er sprake van een afwijking?</t>
  </si>
  <si>
    <t xml:space="preserve">     • Ontwikkeling?                • Ondersteuning?           • Overeenstemming?</t>
  </si>
  <si>
    <t xml:space="preserve">     • Goedkeuring?                 • Structuur?                       • Analyse?</t>
  </si>
  <si>
    <t xml:space="preserve">     • Beste oplossing?           • Creativiteit?                   • Informatie?</t>
  </si>
  <si>
    <t xml:space="preserve">     • Acceptatie?      • Implementatie?      • Overeenstemming over oelen?</t>
  </si>
  <si>
    <t>Nee</t>
  </si>
  <si>
    <t xml:space="preserve">ANALYSE POTENTIELE PROBLEMEN </t>
  </si>
  <si>
    <t>ANALYSE POTENTIELE KANSEN</t>
  </si>
  <si>
    <t>Deutsch (German)</t>
  </si>
  <si>
    <t>Nederlands (Dutch)</t>
  </si>
  <si>
    <t>Kepner-Tregoe Proces Werkbladen</t>
  </si>
  <si>
    <t xml:space="preserve">Started with corrected version from German client that removes SA library error message
- Updated license statement
- Minor corrections in caps in Dutch
- Added () to language selections
- Re-removed auto-spacing in SA (removed merged cells in column B)
- Re-fixed drop downs for HML and P/S in DA 
- Updated 'Possible Cause' header to include description of what is needed there
</t>
  </si>
  <si>
    <t xml:space="preserve"> - Fixed links/formulas on SA page (were pulling from WS file, not internal to this workbook)
- Added dashed lines between CI/FI/TF to make clearer which questions go where</t>
  </si>
  <si>
    <t>1.9.0
20 May 15</t>
  </si>
  <si>
    <t>1.9.1
21 May 15</t>
  </si>
  <si>
    <t>1.9.2
21 May 15</t>
  </si>
  <si>
    <t xml:space="preserve">  - adjusted location of total prioritization arrow 
- Re-removed auto-spacing in SA (removed merged cells in column B) was not done correctly in 1.9.0
- fixed drop downs for HML, process and 1-10 rating so they pull from the lexicon
</t>
  </si>
  <si>
    <t xml:space="preserve"> - fixed links error message that showed upon launch.  Used search '[' to show links (were in lexicon) then reopened worksheet and disabled links and set warning not to show</t>
  </si>
  <si>
    <t>1.9.3
27May15</t>
  </si>
  <si>
    <t>Qu'est ce qu'une préoccupation ?</t>
  </si>
  <si>
    <t xml:space="preserve">     Résoudre un problème </t>
  </si>
  <si>
    <t xml:space="preserve">     Faire un choix </t>
  </si>
  <si>
    <t xml:space="preserve">     S'assurer qu'une mesure ou un plan fonctionne </t>
  </si>
  <si>
    <t xml:space="preserve">     Comprendre des situations imprécises </t>
  </si>
  <si>
    <t>Une préoccupation peut-être  isolée ou un groupe de  préoccupations</t>
  </si>
  <si>
    <t>Différents types de préoccupations requièrent différentes approches</t>
  </si>
  <si>
    <t>Identifier le sujet</t>
  </si>
  <si>
    <t>Quels sont les principaux domaines de préoccupation ?</t>
  </si>
  <si>
    <t>Quelles limites nous aideront à focaliser notre attention et nos ressources ?</t>
  </si>
  <si>
    <t>Quel est le sujet de cette Évaluation de la Situation ?</t>
  </si>
  <si>
    <t>Identifier les Préoccupations</t>
  </si>
  <si>
    <t>Quoi d'autre ?</t>
  </si>
  <si>
    <t>Lister les préoccupations</t>
  </si>
  <si>
    <t>Quels écarts avons-nous ?</t>
  </si>
  <si>
    <t>Quels choix devons-nous faire?</t>
  </si>
  <si>
    <t>Quelles sont les menaces existantes ?</t>
  </si>
  <si>
    <t>Identify Concerns</t>
  </si>
  <si>
    <t>Quels plans d'action doivent-être mis en œuvre ?</t>
  </si>
  <si>
    <t>Quelles sont les opportunités existantes ?</t>
  </si>
  <si>
    <t>Separate and Clarify</t>
  </si>
  <si>
    <t>Séparer</t>
  </si>
  <si>
    <t>Préoccupations séparées et clarifiées</t>
  </si>
  <si>
    <t>Clarifier</t>
  </si>
  <si>
    <t>Que voulons-nous dire excatement par…?</t>
  </si>
  <si>
    <t>Quel élément spécifique…?</t>
  </si>
  <si>
    <t>Quels sont les faits ?</t>
  </si>
  <si>
    <t>Quoi d'autre nous préoccupe…?</t>
  </si>
  <si>
    <t>Cette préoccupation peut-elle être résolue par une simple analyse ou mesure ?</t>
  </si>
  <si>
    <t>Énoncer l'action</t>
  </si>
  <si>
    <t xml:space="preserve">Chaque préoccupation, spécifique et explicite, </t>
  </si>
  <si>
    <t>est-elle liée à une mesure nécessaire à sa résolution ?</t>
  </si>
  <si>
    <t>une menace ou une opportunité ?</t>
  </si>
  <si>
    <t>Avons-nous seulement besoin de faire quelque chose ?</t>
  </si>
  <si>
    <t>Si l'action n'est pas claire, réécrire la préoccupation telle que …</t>
  </si>
  <si>
    <t xml:space="preserve">    Énoncé du problème (objet et écart)</t>
  </si>
  <si>
    <t xml:space="preserve">    Énoncé de la décision (mot ou expression de choix, résultat et déterminants)</t>
  </si>
  <si>
    <t>Si l'action requise est toujours imprécise, séparer et clarifier à nouveau</t>
  </si>
  <si>
    <t xml:space="preserve">    Énoncé du sujet de la situation (une catégorie</t>
  </si>
  <si>
    <t xml:space="preserve"> différente qui nécessite une nouvelle évaluation)</t>
  </si>
  <si>
    <t xml:space="preserve"> à améliorer et résultat final)</t>
  </si>
  <si>
    <t xml:space="preserve"> à protéger et résultat final)</t>
  </si>
  <si>
    <t>Utiliser ses connaissances et son expérience OU</t>
  </si>
  <si>
    <t>Etablir les Priorités</t>
  </si>
  <si>
    <t>Par quelles préoccupations devons-nous commencer ?</t>
  </si>
  <si>
    <t>Quand devons-nous commencer ?</t>
  </si>
  <si>
    <t>Par quelles préoccupations devons-nous commencer ? Dans quel ordre peut-on classer les préoccupations restantes ? Noter (*) les priorités principales</t>
  </si>
  <si>
    <t xml:space="preserve">Si cela est clair, ou si une mesure immédiate est requise, établir l'ordre des priorités : </t>
  </si>
  <si>
    <t xml:space="preserve">    Examiner la liste des actions</t>
  </si>
  <si>
    <t xml:space="preserve">    Identifier celles que l'on peut traiter immédiatement</t>
  </si>
  <si>
    <t xml:space="preserve">    Annoter la priorité principale avec un astérisque (*)</t>
  </si>
  <si>
    <t>Si cela n'est pas clair, ou si vous ne pouvez pas vous mettre d'accord sur l'ordre des priorités utiliser l'impact actuel, futur et les délais</t>
  </si>
  <si>
    <t>...Utiliser l'impact actuel,                     l'impact futur,                             et les délais</t>
  </si>
  <si>
    <t>Impact Actuel</t>
  </si>
  <si>
    <t>Priorité  IA</t>
  </si>
  <si>
    <t xml:space="preserve"> de cette préoccupation non résolue ?</t>
  </si>
  <si>
    <t xml:space="preserve"> (sur les personnes, la sécurité, les coûts, etc.)</t>
  </si>
  <si>
    <t>Quelle(s) préoccupation(s) a(ont) l'impact actuel le</t>
  </si>
  <si>
    <t>Actions</t>
  </si>
  <si>
    <t>Impact Futur</t>
  </si>
  <si>
    <t>Priorité  IF</t>
  </si>
  <si>
    <t>Quel est l'impact actuel 
(jusqu'à aujourd'hui)</t>
  </si>
  <si>
    <t>Quelle(s) préoccupation(s) a(ont) l'impact futur le plus</t>
  </si>
  <si>
    <t>(sur les personnes, la sécurité, les coûts, etc.)</t>
  </si>
  <si>
    <t>Quel sera l'impact futur (à partir d'aujourd'hui)</t>
  </si>
  <si>
    <t xml:space="preserve">  si celleci n'est pas résolue ? </t>
  </si>
  <si>
    <t>Délais</t>
  </si>
  <si>
    <t>Priorité  D</t>
  </si>
  <si>
    <t>laquelle la résolution deviendra difficile, coûteuse, etc. ?</t>
  </si>
  <si>
    <t>Determiner l’aide requise</t>
  </si>
  <si>
    <t>Qui doit faire quoi et quand ?</t>
  </si>
  <si>
    <t>Qui devons-nous impliquer pour :</t>
  </si>
  <si>
    <t xml:space="preserve">     *La solution optimale ?        *La créativité ?                  *Les informations ?            </t>
  </si>
  <si>
    <t xml:space="preserve">     *L’approbation ?                       *La structure ?                   *L’analyse ?           </t>
  </si>
  <si>
    <t xml:space="preserve">     *Le développement ?               *Le support ?                       *Le consensus ?     </t>
  </si>
  <si>
    <t xml:space="preserve">     *L’engagement ?                *La mise en oeuvre ?      *L’accord sur l’objectif ?</t>
  </si>
  <si>
    <t>Quand</t>
  </si>
  <si>
    <t xml:space="preserve">Quelle est l'échéance après </t>
  </si>
  <si>
    <t xml:space="preserve"> Quelle(s) préoccupation(s) sera(ont) la(les) plus compliquée(s)</t>
  </si>
  <si>
    <t>Priorité Générale</t>
  </si>
  <si>
    <t>Évaluer les</t>
  </si>
  <si>
    <t>combinaisons</t>
  </si>
  <si>
    <t>Utiliser l'impact actuel, futur et délais</t>
  </si>
  <si>
    <t>Impact actuel = effet jusqu'à aujourd'hui sur les personnes, la sécurité, les coûts, les clients, la productivité, la réputation, etc.</t>
  </si>
  <si>
    <t>Impact futur =  Impact anticipé à partir d'aujourd'hui, si non résolu, sur les personnes, la sécurité, les coûts, les clients, la productivité, la réputation, etc.</t>
  </si>
  <si>
    <t xml:space="preserve">Délais = échéance (horaire et calendaire) après laquelle la résolution deviendra difficile, coûteuse, impossible ou sans intérêt </t>
  </si>
  <si>
    <t>Quel est l'impact actuel de cette préoccupation non résolue ?</t>
  </si>
  <si>
    <t>Quel sera l'impact futur si celle-ci n'est pas résolue ?</t>
  </si>
  <si>
    <t>Quelle est la date (heure ou date précise) à partir de laquelle cela deviendra difficile, coûteux, impossible ou sans intérêt à résoudre ?</t>
  </si>
  <si>
    <t>Recueillir et documenter des données spécifiques et pertinentes concernant l'impact actuel, futur et les délais</t>
  </si>
  <si>
    <t>Déterminer l’approche pour la résolution</t>
  </si>
  <si>
    <t xml:space="preserve"> Identifier la Démarche à Suivre</t>
  </si>
  <si>
    <t xml:space="preserve">  Préparer le Plan d'Action</t>
  </si>
  <si>
    <t>Processus Requis</t>
  </si>
  <si>
    <t>Démarche à Suivre (Quoi)</t>
  </si>
  <si>
    <t>Quelles sont les étapes ou mesures requises pour résoudre cette préoccupation ?</t>
  </si>
  <si>
    <t>La mesure concerne-t-elle un écart, un choix, une menace, une opportunité</t>
  </si>
  <si>
    <t>ou quelque chose qui doit-être fait ?</t>
  </si>
  <si>
    <t>De quel processus d'analyse (et de quels aspects du processus) a-t-on besoin pour la résolution ?</t>
  </si>
  <si>
    <t>Quelles sont les étapes ou mesures de suivi nécessaires ? Quoi d'autre ?</t>
  </si>
  <si>
    <t>Documenter le processus et toute autre mesure nécessaire à la résolution</t>
  </si>
  <si>
    <t>AP = Écart ? Cause inconnue ? Faut-il connaître la cause ?</t>
  </si>
  <si>
    <t>AD = Choix ?</t>
  </si>
  <si>
    <t>APP = Mesure ou plan à protéger ?</t>
  </si>
  <si>
    <t>AOP = Mesure ou plan à mettre en valeur ?</t>
  </si>
  <si>
    <t>ES = Plus de précisions ?</t>
  </si>
  <si>
    <t>Pas d’analyse = Just do it!</t>
  </si>
  <si>
    <t>AP</t>
  </si>
  <si>
    <t>AD</t>
  </si>
  <si>
    <t>AOP</t>
  </si>
  <si>
    <t>Quand utiliser l’Évaluation de la Situation ?</t>
  </si>
  <si>
    <t>Est-ce qu’une des préoccupations auxquelles nous faisons face est imprécise ?</t>
  </si>
  <si>
    <t>Est-ce que le nombre de préoccupations auxquelles nous faisons face est trop important ?</t>
  </si>
  <si>
    <t>Sommes-nous indécis sur l’ordre dans lequel nous devons traiter les préoccupations ?</t>
  </si>
  <si>
    <t>Sommes-nous indécis sur la façon de résoudre les préoccupations ?</t>
  </si>
  <si>
    <t>OUI pour une des questions ci-dessus = Utiliser l’Évaluation de la Situation</t>
  </si>
  <si>
    <t>Établir les priorités en se basant sur les combinaisons</t>
  </si>
  <si>
    <t>horizontallement  H/M/B (±)</t>
  </si>
  <si>
    <t>Mécanisme de priorisation</t>
  </si>
  <si>
    <t>Déterminez l’impact actuel relatif :</t>
  </si>
  <si>
    <t>Identifiez la préoccupation présentant l’impact actuel le plus important. Appréciation H</t>
  </si>
  <si>
    <t xml:space="preserve"> Notez les autres préoccupations de manière verticale par rapport à l’appréciation H. Assignez les lettres H, M et B</t>
  </si>
  <si>
    <t>Utilisez le signe plus (+) ou le signe moins (-) pour créer une distinction supplémentaire</t>
  </si>
  <si>
    <t>Répétez l’évaluation verticale pour l’impact futur relatif et les délais</t>
  </si>
  <si>
    <t>Évaluez les combinaisons de manière horizontale afin d’établir un ordre de priorité général pour chaque préoccupation</t>
  </si>
  <si>
    <t>Enregistrez et communiquez le détail des responsabilités et des délais</t>
  </si>
  <si>
    <t>Confirmez l’accord</t>
  </si>
  <si>
    <t>Quand utiliser l'Analyse de Problèmes ?</t>
  </si>
  <si>
    <t>Avons-nous un écart ?</t>
  </si>
  <si>
    <t>La cause est-elle inconnue ?</t>
  </si>
  <si>
    <t>Avons-nous besoin de connaître la cause pour prendre des mesures efficaces ?</t>
  </si>
  <si>
    <t>OUI aux 3 = utiliser l'Analyse de Problèmes</t>
  </si>
  <si>
    <t>Réel</t>
  </si>
  <si>
    <t>Écart</t>
  </si>
  <si>
    <t>Norme</t>
  </si>
  <si>
    <t>Énoncer le problème</t>
  </si>
  <si>
    <t>Énoncer le problème (un objet, un écart)</t>
  </si>
  <si>
    <t>Sur quel objet (ou groupe d'objets) observe-t-on l'écart ?</t>
  </si>
  <si>
    <t>Quel écart observe-t-on sur l'objet ?</t>
  </si>
  <si>
    <t>Comment détecte-t-on l’écart (vue, toucher, ouïe, goût, odorat ou mesure) ?</t>
  </si>
  <si>
    <t xml:space="preserve">Quelles sont les données qui nous montrent que l'écart existe ? </t>
  </si>
  <si>
    <t>Écrire un bref énoncé comprenant un objet et un écart.</t>
  </si>
  <si>
    <t xml:space="preserve"> Soyez spécifique, séparer si nécessaire</t>
  </si>
  <si>
    <t>Poser les questions EST/N'EST PAS dans quatre domaines :</t>
  </si>
  <si>
    <t>QUOI - Identité</t>
  </si>
  <si>
    <t>OÙ - Lieu</t>
  </si>
  <si>
    <t>QUAND - Temps</t>
  </si>
  <si>
    <t>AMPLEUR - Taille</t>
  </si>
  <si>
    <t>Décrire le problème en détail</t>
  </si>
  <si>
    <t>Si "Besoin de Données Supplémentaires" (BDS), déterminer qui les recueillera, comment et pour quand.</t>
  </si>
  <si>
    <t>"…pourrait-être, mais n'est pas."</t>
  </si>
  <si>
    <t xml:space="preserve">   </t>
  </si>
  <si>
    <t xml:space="preserve">•  Spécifiques                   •  Factuels       </t>
  </si>
  <si>
    <t>•   Similaires au EST      •  Etroitement liés au EST</t>
  </si>
  <si>
    <t>OÙ</t>
  </si>
  <si>
    <t>Quand pour la première fois ?</t>
  </si>
  <si>
    <t>À quelle fréquence ?</t>
  </si>
  <si>
    <t>Quand (depuis lors) ?</t>
  </si>
  <si>
    <t xml:space="preserve"> géographiquement ?</t>
  </si>
  <si>
    <t>Quel écart ?</t>
  </si>
  <si>
    <t>Quel objet ?</t>
  </si>
  <si>
    <t>Combien d'objets ?</t>
  </si>
  <si>
    <t>Quelle en est la tendance ?</t>
  </si>
  <si>
    <t>Quelle est la taille ?</t>
  </si>
  <si>
    <t>Sporadique</t>
  </si>
  <si>
    <t>Périodique</t>
  </si>
  <si>
    <t>BDS</t>
  </si>
  <si>
    <t>Isolé</t>
  </si>
  <si>
    <t>Augmentation ↑</t>
  </si>
  <si>
    <t>Diminution ↓</t>
  </si>
  <si>
    <t>Se référer à la spécification du problème pour générer des causes possibles</t>
  </si>
  <si>
    <t>Quelles paires de la spécification sont intéressantes ? Quelles causes suggèrent-elles ?</t>
  </si>
  <si>
    <t>Quoi d’autre aurait pu causer l’écart ?     Que diraient les experts ?     Quelle était notre première impression ?</t>
  </si>
  <si>
    <t>Documenter les causes possibles</t>
  </si>
  <si>
    <t>Utiliser les particularités et les changements</t>
  </si>
  <si>
    <t>Rechercher les particularités</t>
  </si>
  <si>
    <t>Rechercher les changements</t>
  </si>
  <si>
    <t>Quoi d’autre est différent...?</t>
  </si>
  <si>
    <t>* Basé sur des faits    *Nouvelles informations sur la paire EST/N’EST PAS    *Vrai seulement pour le EST</t>
  </si>
  <si>
    <t>Qu'est ce qui a changé dans, sur, autour ou en ce qui concerne chaque particularité? Quand le changement s'est-il produit ? Documenter la date et l'heure</t>
  </si>
  <si>
    <t>Qu’est-ce qui a changé dans, sur, autour ou à propos de chaque particularité ?</t>
  </si>
  <si>
    <t>Quand le changement s’est-il manifesté ? Documenter la date et l’heure</t>
  </si>
  <si>
    <t>Quoi d’autre a changé…?</t>
  </si>
  <si>
    <t>Comment ce(cette) …</t>
  </si>
  <si>
    <t>Changement</t>
  </si>
  <si>
    <t>Particularité</t>
  </si>
  <si>
    <t>...peut causer cet écart ?</t>
  </si>
  <si>
    <t>Changement plus une particularité</t>
  </si>
  <si>
    <t>Changement plus un autre changement</t>
  </si>
  <si>
    <t>Dresser la liste sans débattre</t>
  </si>
  <si>
    <t>(O) Oui, cela s’explique par…</t>
  </si>
  <si>
    <t>(N) Non, cela ne s’explique pas car…   (H) Oui, cela s’explique seulement si (hypothèse)…</t>
  </si>
  <si>
    <t>O, N, H</t>
  </si>
  <si>
    <t>Penser Au-delà de la Solution</t>
  </si>
  <si>
    <t>Documenter la solution proposée</t>
  </si>
  <si>
    <t>Quelles choses similaires ont besoin de la même solution ?</t>
  </si>
  <si>
    <t>Si aucune solution n’apparaît clairement, utilisez le processus d’Analyse de Décisions pour sélectionner la solution puis élargissez la portée de la solution</t>
  </si>
  <si>
    <t>Non</t>
  </si>
  <si>
    <t>Vérifier les hypothèses</t>
  </si>
  <si>
    <t>Essayer une solution et surveiller</t>
  </si>
  <si>
    <t>Observer</t>
  </si>
  <si>
    <t xml:space="preserve">Expérimenter </t>
  </si>
  <si>
    <t>Que peut-on faire pour vérifier les hypothèses avancées ?</t>
  </si>
  <si>
    <t>Comment cette cause peut-elle être observée au travail ?</t>
  </si>
  <si>
    <t>Comment peut-on démontrer la relation de cause à effet ?</t>
  </si>
  <si>
    <t>Utiliser le moyen le plus fiable, le plus facile, le plus rapide, le moins coûteux et le plus sûr.</t>
  </si>
  <si>
    <t>Quand une mesure corrective est-elle prise ? Quels sont les résultats qui indiquent que nous avons trouvé la cause réelle ?</t>
  </si>
  <si>
    <t>Utiliser :</t>
  </si>
  <si>
    <t>Mesures pour Confimer</t>
  </si>
  <si>
    <t>Responsabilté/Délai</t>
  </si>
  <si>
    <t>Une fois la cause réelle confirmée et avant de sélectionner une solution, pensez à étendre la cause</t>
  </si>
  <si>
    <t>Quel autre dégât cette cause pourrait-elle créer ?</t>
  </si>
  <si>
    <t>Une fois que la cause réelle a été confirmée et qu’une solution apparaît clairement, élargissez la portée de la solution</t>
  </si>
  <si>
    <t>Vrai pour le EST</t>
  </si>
  <si>
    <t>Vrai pour les deux</t>
  </si>
  <si>
    <t>Vrai pour le N'EST PAS</t>
  </si>
  <si>
    <t>Changements pertinents</t>
  </si>
  <si>
    <t>Comment ce(cette) …
   Changement
   Changement plus une particularité
   Changement plus un autre changement
   Particularité
...peut causer cet écart ?</t>
  </si>
  <si>
    <t>Cause Possible</t>
  </si>
  <si>
    <r>
      <t xml:space="preserve">CPP  </t>
    </r>
    <r>
      <rPr>
        <sz val="11"/>
        <color theme="1"/>
        <rFont val="Calibri"/>
        <family val="2"/>
      </rPr>
      <t>↑</t>
    </r>
  </si>
  <si>
    <t>√ CPP</t>
  </si>
  <si>
    <t xml:space="preserve"> Evaluer les Causes Possibles</t>
  </si>
  <si>
    <t xml:space="preserve"> Décrire le Problème</t>
  </si>
  <si>
    <t>Pour chaque EST, poser des questions pour trouver les N'EST PAS qui sont :</t>
  </si>
  <si>
    <t>Spécification du problème</t>
  </si>
  <si>
    <t>Restreindre les données du EST. Aide à éliminer les causes non pertinentes.</t>
  </si>
  <si>
    <t>Confirmer la Cause Réelle</t>
  </si>
  <si>
    <t>Vérifier les hypothèses, observer, expérimenter ou tenter une solution et surveiller.</t>
  </si>
  <si>
    <t>Quelle est la cause qui semble la plus probable ?</t>
  </si>
  <si>
    <t>La cause la plus probable (CPP) possède :</t>
  </si>
  <si>
    <t>Si (la cause possible) est la cause réelle (du problème), comment cela explique-t-il les informations du EST et du N’EST PAS ?</t>
  </si>
  <si>
    <t>La réponse sera:</t>
  </si>
  <si>
    <t>Oui, cela s’explique par…ou…</t>
  </si>
  <si>
    <t>Non, cela ne l’explique pas car…ou…</t>
  </si>
  <si>
    <t>Oui, cela s’explique seulement si (hypothèse)...</t>
  </si>
  <si>
    <t>Eliminer toutes les causes qui échouent</t>
  </si>
  <si>
    <t>Documenter les données pertinentes</t>
  </si>
  <si>
    <t>Dresser la liste des hypothèses</t>
  </si>
  <si>
    <t>Tester une cause possible à la fois</t>
  </si>
  <si>
    <t xml:space="preserve"> Identifier les Causes Possibles</t>
  </si>
  <si>
    <t>•  Quel(s) objet(s) précis ont l'écart ?</t>
  </si>
  <si>
    <t>•  Quelle est la nature exacte de l’écart ?</t>
  </si>
  <si>
    <t>•  Où se trouve (géographiquement) l’objet lorsque l’écart est observé ?</t>
  </si>
  <si>
    <t>•  Où se trouve l’écart sur l’objet ?</t>
  </si>
  <si>
    <t>•  Quand l’écart a-t-il été observé pour la première fois (date et heure) ?</t>
  </si>
  <si>
    <t>•  Depuis lors, quand l’écart a-t-il été observé ? A quelle fréquence ?</t>
  </si>
  <si>
    <t>•  Quand, dans l’historique ou le cycle de vie de l’objet, l’écart a-t-il été observé pour la première fois ?</t>
  </si>
  <si>
    <t>•  Combien d’objets ont un écart ?</t>
  </si>
  <si>
    <t>•  Quelle est la tendance dans le nombre d'objets comportant l'écart ?</t>
  </si>
  <si>
    <t>•  Quelle est la taille de l’écart ?</t>
  </si>
  <si>
    <t>•  Quelle est la tendance dans la taille ?</t>
  </si>
  <si>
    <t>•  Combien de fois observe-t-on l'écart sur chaque objet ?</t>
  </si>
  <si>
    <t>•  Quelle est la tendance dans le nombre ?</t>
  </si>
  <si>
    <t>•  Quel(s) objet(s) similaire(s) pourrai(en)t avoir cet écart, mais ne l’ont pas ?</t>
  </si>
  <si>
    <t>•  Quels autres écarts pourraient être observés, mais ne le sont pas ?</t>
  </si>
  <si>
    <t>•  À quel autre endroit l’objet pourrait-il se trouver lorsque l’écart est observé, mais ne s’y trouve pas ?</t>
  </si>
  <si>
    <t>•  À quel autre endroit sur l’objet l’écart pourrait-il se trouver, mais ne se trouve pas ?</t>
  </si>
  <si>
    <t>•  A quels autres moments l’écart pourrait-il avoir été observé pour la première fois, mais ne l’a pas été ?</t>
  </si>
  <si>
    <t>•  Depuis lors, quand l’écart pourrait-il avoir été observé, mais ne l’a pas été ? A quelle fréquence ?</t>
  </si>
  <si>
    <t>•  À quels autres moments dans l’historique ou le cycle de vie de l’objet l’écart pourrait-il avoir été observé en premier, mais ne l’a pas été ?</t>
  </si>
  <si>
    <t>•  Combien d’objets pourraient avoir cet écart, mais ne l’ont pas ?</t>
  </si>
  <si>
    <t>Utiliser ses connaissances et son expérience OU…</t>
  </si>
  <si>
    <t>Pour chaque paire EST/N’EST PAS, répondre aux questions suivantes :</t>
  </si>
  <si>
    <t>Documenter les données pertinentes      Dresser la liste des hypothèses</t>
  </si>
  <si>
    <t>les hypothèses qui ont le plus de sens dans cette situation</t>
  </si>
  <si>
    <t>les hypothèses les plus raisonnables</t>
  </si>
  <si>
    <t>en général, les hypothèses les plus simples</t>
  </si>
  <si>
    <t>le moins d’hypothèses</t>
  </si>
  <si>
    <t>Si rien n’a changé, utiliser PCC (Pas de Changement Connu)</t>
  </si>
  <si>
    <t>plus élevé ? Noter relativement H/M/B (±).</t>
  </si>
  <si>
    <t>élevé ? Noter relativement H/M/B (±).</t>
  </si>
  <si>
    <t>à résoudre plus tard ? Noter relativement H/M/B (±).</t>
  </si>
  <si>
    <t>* Basé sur des faits        *Nouvelles informations              *Vrai seulement pour le EST</t>
  </si>
  <si>
    <t>Masquer les détails</t>
  </si>
  <si>
    <t>Visualiser les détails</t>
  </si>
  <si>
    <t>Choisir dans la liste</t>
  </si>
  <si>
    <t>Autres tendances</t>
  </si>
  <si>
    <t>Autres modèles</t>
  </si>
  <si>
    <t>Masquer particularités et changements</t>
  </si>
  <si>
    <t>Visualiser particularités et changements</t>
  </si>
  <si>
    <t xml:space="preserve"> Analyse de 
Décisions</t>
  </si>
  <si>
    <t>B+</t>
  </si>
  <si>
    <t>B-</t>
  </si>
  <si>
    <t>B</t>
  </si>
  <si>
    <t>AM PLEUR</t>
  </si>
  <si>
    <t>Expliquer comment cette cause peut créer cet écart</t>
  </si>
  <si>
    <t>Quand utiliser l’Analyse de Décisions ?</t>
  </si>
  <si>
    <t>Avons-nous besoin de faire un choix ?</t>
  </si>
  <si>
    <t>L’option choisie change-t-elle quelque chose ?</t>
  </si>
  <si>
    <t>Sommes-nous incertains en ce qui concerne la meilleure option ?</t>
  </si>
  <si>
    <t>Avons-nous besoin du consensus des parties prenantes pour implémenter efficacement le choix ?</t>
  </si>
  <si>
    <t>Oui pour une des questions ci-dessus = utiliser
l’Analyse de Décisions</t>
  </si>
  <si>
    <t>Quelle est la principale raison de ce choix ?</t>
  </si>
  <si>
    <t xml:space="preserve"> Clarifier le But</t>
  </si>
  <si>
    <t>Quel est le choix spécifique ou la recommandation qui doit-être fait ?</t>
  </si>
  <si>
    <t>Écrire un court énoncé incluant :</t>
  </si>
  <si>
    <t>*Un mot ou une expression de choix (décider, sélectionner ...)  *Un résultat  *1-2 déterminants</t>
  </si>
  <si>
    <t>Inclure</t>
  </si>
  <si>
    <t>1 ou 2 déterminants</t>
  </si>
  <si>
    <t>Les mots que vous utilisez élargiront ou réduiront l’éventail des options.</t>
  </si>
  <si>
    <t xml:space="preserve">un mot ou une expression de choix (décider, choisir, sélectionner…); </t>
  </si>
  <si>
    <t>un résultat;</t>
  </si>
  <si>
    <t>Quelles ressources devons-nous utiliser ou économiser ?</t>
  </si>
  <si>
    <t>Quels objectifs doit-on clarifier ?</t>
  </si>
  <si>
    <t>Quelles exigences minimales et maximales doit-on respecter ?</t>
  </si>
  <si>
    <t>Déterminer comment l’objectif sera mesuré</t>
  </si>
  <si>
    <t>Les mesures peuvent-être subjectives</t>
  </si>
  <si>
    <t>Impliquer les parties prenantes qui approuveront ou implémenteront la décision</t>
  </si>
  <si>
    <t>Si la mesure est subjective, déterminer qui va évaluer sa valeur.</t>
  </si>
  <si>
    <t>Établissez des mesures permettant d’évaluer la pertinence de chaque option par rapport à l’objectif</t>
  </si>
  <si>
    <t>Déterminez à quel point le temps, le coût, le client, le management, etc., influencent ce choix</t>
  </si>
  <si>
    <t>Mesures</t>
  </si>
  <si>
    <t>Établir des mesures pour</t>
  </si>
  <si>
    <t>chaque objectif</t>
  </si>
  <si>
    <t>Soyez clair et spécifique         Utilisez des énoncés courts</t>
  </si>
  <si>
    <t>Documenter les indicateurs spécifiques qui indiqueront la mesure dans laquelle l’objectif pourrait être atteint</t>
  </si>
  <si>
    <t>Considérer des thèmes tels que le temps, la vitesse, les coûts, les normes, les “obligations”, etc.</t>
  </si>
  <si>
    <t xml:space="preserve">Considérer : </t>
  </si>
  <si>
    <t>Classer les objectifs en IMPÉRATIFS et SOUHAITS</t>
  </si>
  <si>
    <t>Favorable</t>
  </si>
  <si>
    <t>Non favorable</t>
  </si>
  <si>
    <t>Cet objectif est-il…</t>
  </si>
  <si>
    <t>Mesurable ? (avec une limite spécifique ou un seuil)</t>
  </si>
  <si>
    <t>Obligatoire ? (requis par des parties prenantes clés, des réglementations, des lois, des procédures...)</t>
  </si>
  <si>
    <t>Réaliste ? (peut-être réalisé)</t>
  </si>
  <si>
    <t>Quels SOUHAITs devraient découler des IMPÉRATIFs ?</t>
  </si>
  <si>
    <t>Oui à tous les 3 = IMPÉRATIF -- Marquer I</t>
  </si>
  <si>
    <t>Tous les autres sont des SOUHAITS</t>
  </si>
  <si>
    <t>relative de chaque souhait?</t>
  </si>
  <si>
    <t>Quelle est l’importance relative de chaque SOUHAIT ?</t>
  </si>
  <si>
    <t>Identifier le(s) SOUHAIT(S) le(s) plus important(s)</t>
  </si>
  <si>
    <t>Lui(Leurs) attribuer un 10</t>
  </si>
  <si>
    <t>Comparer les autres à ce(s) 10</t>
  </si>
  <si>
    <t>Assigner les poids relatifs</t>
  </si>
  <si>
    <t>Confirmer ces poids en comparant au(x) 10</t>
  </si>
  <si>
    <t>(SOUHAIT le plus important = 10,</t>
  </si>
  <si>
    <t>Pondérer les autres relativement au “10”</t>
  </si>
  <si>
    <t>Prendre la Décision</t>
  </si>
  <si>
    <t>Choisir</t>
  </si>
  <si>
    <t>Est-on disposé à accepter les risques en faveur de l’avantage de ce choix ?</t>
  </si>
  <si>
    <t>Peut-on rendre un (des) risque(s) acceptable(s) ?</t>
  </si>
  <si>
    <t>Si oui, choisir cette option</t>
  </si>
  <si>
    <t>Si non, répéter l’opération pour la meilleure option suivante</t>
  </si>
  <si>
    <t>Documenter et prendre des mesures ...pour mettre... en oeuvre l’option choisie</t>
  </si>
  <si>
    <t>Planifier comment vous allez gérer le(s) risque(s)</t>
  </si>
  <si>
    <t>Évaluer les Risques</t>
  </si>
  <si>
    <t>Commencer par l’option ayant la meilleure note</t>
  </si>
  <si>
    <t>Imaginer que vous avez mis en oeuvre cette option</t>
  </si>
  <si>
    <t>Quels sont les risques associés à cette option ?</t>
  </si>
  <si>
    <t>Que faut-il craindre, à court et à long terme, pour cette option ?</t>
  </si>
  <si>
    <t>Quelles sont les conséquences si une option atteint de justesse la limite ou le seuil ?</t>
  </si>
  <si>
    <t>Parmi les informations concernant cette option, quelles sont celles qui peuvent être inexactes ? Quelles peuvent être les répercussions ?</t>
  </si>
  <si>
    <t>Utiliser la formule “Si…,alors…”; e.g., si X se produit, alors Y est la conséquence négative</t>
  </si>
  <si>
    <t>Identifier les conséquences négatives pour toutes les options qui sont proches de la meilleure</t>
  </si>
  <si>
    <t>Évaluer la menace</t>
  </si>
  <si>
    <t>Quelle est la probabilité de chaque conséquence négative ? (probabilité—documenter la justification ; noter H, M, ou B ±.)</t>
  </si>
  <si>
    <t>Quel impact aura cette conséquence négative ? (gravité—documenter la justification ; noter H, M, ou B ±.)</t>
  </si>
  <si>
    <t>Score pondéré</t>
  </si>
  <si>
    <t>Utiliser ses connaissances et son expérience             OU</t>
  </si>
  <si>
    <t>Quelle est l’option qui satisfait le mieux chaque SOUHAIT ?</t>
  </si>
  <si>
    <t>Examiner les performances de chaque option par rapport à chaque SOUHAIT</t>
  </si>
  <si>
    <t>Utiliser un astérisque(*) pour marquer les meilleures options</t>
  </si>
  <si>
    <t>Chaque SOUHAIT devrait avoir, au moins, un *</t>
  </si>
  <si>
    <t>L’option ayant le plus d’* est la meilleure option</t>
  </si>
  <si>
    <t>Comparer les options par rapport aux SOUHAITS</t>
  </si>
  <si>
    <t>Dans quelle mesure chaque option permet-elle de satisfaire chacun des SOUHAITS ?</t>
  </si>
  <si>
    <t>Commencer par noter le premier objectif:</t>
  </si>
  <si>
    <t>Trouver la meilleure des options et lui attribuer la note de 10</t>
  </si>
  <si>
    <t>Répéter cette notation pour tous les autres objectifs.</t>
  </si>
  <si>
    <t>Multiplier les pondérations des objectifs par les notes des options</t>
  </si>
  <si>
    <t>Premièrement, récupérer des données factuelles, précises et pertinentes sur la manière dont chaque option répond aux objectifs.</t>
  </si>
  <si>
    <t>Filtrer les options grâce aux IMPÉRATIFS</t>
  </si>
  <si>
    <t>Cette option répond-elle aux objectifs de chaque IMPÉRATIF ?</t>
  </si>
  <si>
    <t xml:space="preserve">     Rassembler et documenter des données factuelles</t>
  </si>
  <si>
    <t xml:space="preserve">     Déterminer si l’option est favorable ou non</t>
  </si>
  <si>
    <t xml:space="preserve">     Éliminer les options non favorables</t>
  </si>
  <si>
    <t xml:space="preserve"> Évaluer les Options</t>
  </si>
  <si>
    <t>Quelles sont les différentes options possibles ?</t>
  </si>
  <si>
    <t xml:space="preserve">     Revoir l’énoncé de la décision et les objectifs</t>
  </si>
  <si>
    <t xml:space="preserve">     Consulter des experts et rechercher plusieurs sources</t>
  </si>
  <si>
    <t xml:space="preserve">     Dresser la liste des options sans en débattre</t>
  </si>
  <si>
    <t xml:space="preserve">     Utiliser des techniques de créativité </t>
  </si>
  <si>
    <t xml:space="preserve">     Si nécessaire, combiner ou créer des options ou déterminer le statu quo</t>
  </si>
  <si>
    <t xml:space="preserve">     Revoir avec les parties prenantes qui vont approuver ou implémenter la
      décision</t>
  </si>
  <si>
    <t>Récupérer des données pertinentes et pour chaque objectif :</t>
  </si>
  <si>
    <t xml:space="preserve">     Trouver la meilleure des options et lui attribuer la note de 10</t>
  </si>
  <si>
    <t xml:space="preserve">     Comparer les autres options à celle-ci et leur attribuer une note (0-10) relativement à la meilleure option</t>
  </si>
  <si>
    <t>Multiplier les pondérations des objectifs par les notes des options.      Additionner pour obtenir les totaux</t>
  </si>
  <si>
    <t>Comparer les autres options à celle-ci et leur attribuer une note 
(0-10) relativement à la meilleure option</t>
  </si>
  <si>
    <t xml:space="preserve">     Répéter cette notation pour tous les autres objectifs</t>
  </si>
  <si>
    <t>Additionner pour obtenir les totaux</t>
  </si>
  <si>
    <t>Quels sont les résultats et les bénéfices désirés à court et à
 long terme ?</t>
  </si>
  <si>
    <t>Déterminer à quel point le temps, le coût, le client, le management, 
etc., influencent ce choix.</t>
  </si>
  <si>
    <t>Insérer un nouvel objectif</t>
  </si>
  <si>
    <t>Trier les objectifs</t>
  </si>
  <si>
    <t xml:space="preserve">Noter l’énoncé de décision </t>
  </si>
  <si>
    <t>(Mesuré par…)</t>
  </si>
  <si>
    <t>Quel indicateur nous indiquera que cet objectif a été atteint ? Soyez précis !</t>
  </si>
  <si>
    <t>« Qui » évaluera ?</t>
  </si>
  <si>
    <t>Temps, rapidité,</t>
  </si>
  <si>
    <t>argent,</t>
  </si>
  <si>
    <t>normes acceptées,</t>
  </si>
  <si>
    <t xml:space="preserve"> ou tout autre élément quantifiable.</t>
  </si>
  <si>
    <t>(Sélectionner IMPERATIF dans le menu déroulant)</t>
  </si>
  <si>
    <t>Noter l’option ici</t>
  </si>
  <si>
    <t xml:space="preserve"> =Indiquer le choix final</t>
  </si>
  <si>
    <t>Noter l’enoncé de problème</t>
  </si>
  <si>
    <t>Licence</t>
  </si>
  <si>
    <t>Cliquer ici pour accepter les termes de la licence et activer les documents de travail</t>
  </si>
  <si>
    <t>Français (French)</t>
  </si>
  <si>
    <t>Page d’accueil</t>
  </si>
  <si>
    <t>Voir la licence</t>
  </si>
  <si>
    <t>Scannez le code QR dans votre manuel pédagogique ou cliquez sur le drapeau pour accéder à la « Learning Library »</t>
  </si>
  <si>
    <t>Instructions : entrez l’information dans les champs et cliquez sur le globe.</t>
  </si>
  <si>
    <t>Français</t>
  </si>
  <si>
    <t>Quand utiliser l’Analyse de Problèmes Potentiels ?</t>
  </si>
  <si>
    <t>Avons-nous une décision, une mesure ou un plan qui sont exposés à des risques ?</t>
  </si>
  <si>
    <t>Avons-nous besoin de connaître la cause éventuelle pour réduire ou éliminer le risque ?</t>
  </si>
  <si>
    <t>Oui pour une question ci-dessus = utiliser l’Analyse de Problèmes Potentiels</t>
  </si>
  <si>
    <t>Énoncer la mesure à prendre</t>
  </si>
  <si>
    <t>Quelle décision, mesure, plan ou résultat final veut-on protéger ?</t>
  </si>
  <si>
    <t>Quels sont les plans, décisions, mesures ou projets qui pourraient être exposés à des risques ?</t>
  </si>
  <si>
    <t>Décrire brièvement et clairement l’énoncé</t>
  </si>
  <si>
    <t>Inclure la mesure, le résultat final et les déterminants</t>
  </si>
  <si>
    <t>Les délais et les coûts... sont facultatifs</t>
  </si>
  <si>
    <t>Décrire brièvement et clairement l’énoncé :  la mesure, le résultat final et les déterminants.  Les délais et les coûts sont facultatifs</t>
  </si>
  <si>
    <t>Lister les problèmes potentiels</t>
  </si>
  <si>
    <t>Dans ce contexte, qu’est-ce-qui pourrait mal se passer ?</t>
  </si>
  <si>
    <t>Quel(s) problème(s) cette mesure peut-elle causer ?</t>
  </si>
  <si>
    <t>Les modifier sous la forme objet/écart</t>
  </si>
  <si>
    <t>Dresser rapidement la liste des problèmes qui pourraient survenir alors que nous mettons en place la mesure.</t>
  </si>
  <si>
    <t>Dresser rapidement la liste sans en débattre</t>
  </si>
  <si>
    <t>Si l’identification de l’objet et de l’écart sont difficiles, séparer et clarifier le problème potentiel</t>
  </si>
  <si>
    <t>Regardez la liste des potentiels problèmes et demandez-vous :</t>
  </si>
  <si>
    <t>Par quel problème potentiel doit-on commencer ? Noter *</t>
  </si>
  <si>
    <t>Quel problème potentiel risque de causer les dégâts les plus importants ?</t>
  </si>
  <si>
    <t>Si les priorités sont claires, noter le problème potentiel, par lequel nous devons commencer, avec ...avec un... astérisque (*)</t>
  </si>
  <si>
    <t>Continuer l’analyse en commençant par le problème potentiel le plus prioritaire</t>
  </si>
  <si>
    <t>Si les priorités ne sont pas claires, utiliser alors Évaluer la menace pour déterminer les priorités avant de procéder à l’analyse</t>
  </si>
  <si>
    <t>Utiliser Évaluer la menace pour établir les priorités</t>
  </si>
  <si>
    <t>Évaluer la probabilité du problème potentiel et noter Haut, Moyen, Bas (H/M/B)</t>
  </si>
  <si>
    <t>Évaluer la gravité du problème potentiel et noter Haut, Moyen, Bas (H/M/B)</t>
  </si>
  <si>
    <t>Utiliser +/- pour ajuster la notation</t>
  </si>
  <si>
    <t>Si l’évaluation de la gravité est compliquée, identifier alors l’impact éventuel</t>
  </si>
  <si>
    <t>Documenter les données de (P) et (G). Noter H/M/B</t>
  </si>
  <si>
    <t>Commencer par travailler sur les combinaisons de probabilité et de gravité les plus hautes (H-H, H-M)</t>
  </si>
  <si>
    <t>Si l’évaluation de la probabilité est compliquée, identifier alors les causes éventuelles</t>
  </si>
  <si>
    <t>Prendre des mesures pour traiter les causes éventuelles</t>
  </si>
  <si>
    <t>Reconsidérer des expériences similaires</t>
  </si>
  <si>
    <t>Enumérer plusieurs causes éventuelles pour chaque problème potentiel</t>
  </si>
  <si>
    <t>Expliquer comment chaque cause pourrait créer le problème potentiel</t>
  </si>
  <si>
    <t>Causes Éventuelles</t>
  </si>
  <si>
    <t>Prendre des Mesures Préventives</t>
  </si>
  <si>
    <t>Attribuer des responsabilités, ressources et délais pour leur réalisation</t>
  </si>
  <si>
    <t>Dresser la liste de plusieurs mesures préventives</t>
  </si>
  <si>
    <t>Comment peut-on empêcher cette cause éventuelle de créer le problème potentiel ?</t>
  </si>
  <si>
    <t>Quelles sont les mesures susceptibles de prévenir ou de réduire la probabilité que cela se produise ?</t>
  </si>
  <si>
    <t>Quelles mesures doit-on prendre si le problème potentiel se concrétise ?</t>
  </si>
  <si>
    <t>Prévoir des Mesures de Secours et leurs Déclencheurs</t>
  </si>
  <si>
    <t>Développer des mesures pour réduire les effets éventuels</t>
  </si>
  <si>
    <t>Quelles mesures en minimiseront les effets ?</t>
  </si>
  <si>
    <t>Que peut-on faire pour y faire face aussi rapidement et efficacement que possible, et à moindre coût ?</t>
  </si>
  <si>
    <t>Préparer des mesures de secours à l’avance</t>
  </si>
  <si>
    <t>Assigner des responsabilités, ressources et délais pour leur réalisation</t>
  </si>
  <si>
    <t>Brainstormer une liste de mesures de secours</t>
  </si>
  <si>
    <t>Impliquer les autres parties prenantes qui termineront ou jugeront la mesure ou le plan</t>
  </si>
  <si>
    <t>Comment saurons-nous que le problème potentiel s’est produit ?</t>
  </si>
  <si>
    <t>Quel sera le déclencheur de la mesure de secours ?</t>
  </si>
  <si>
    <t>Mettre en place un déclencheur pour chaque mesure de secours</t>
  </si>
  <si>
    <t>Un déclencheur peut initialiser plus d’une mesure de secours</t>
  </si>
  <si>
    <t>Identifier le système ou la personne qui déclenchera la mesure de secours</t>
  </si>
  <si>
    <t>Les déclencheurs automatiques sont ...préférables, ils... ne requièrent aucun jugement</t>
  </si>
  <si>
    <t>Utiliser des déclencheurs manuels ...lorsqu’un... un choix doit être fait entre plusieurs mesures de</t>
  </si>
  <si>
    <t>secours ou lorsque la nécessité d’intervention doit-être évaluée</t>
  </si>
  <si>
    <t>Documenter les données de (P) et (G). Noter H/M/B.</t>
  </si>
  <si>
    <t>Commencer par travailler sur la plus haute combinaison.</t>
  </si>
  <si>
    <t>Causes éventuelles</t>
  </si>
  <si>
    <t>Mesures préventives</t>
  </si>
  <si>
    <t xml:space="preserve">      Les hypothèses les plus raisonnabless                                                                 Indicate MPC using pull down menu</t>
  </si>
  <si>
    <t>Avons-nous une décision, une mesure ou un plan qui pourraient-être amélioré ?</t>
  </si>
  <si>
    <t>Avons-nous besoin de prévoir des mesures prêtes à être déployées pour maximiser les effets ?</t>
  </si>
  <si>
    <t>Identifier les Opportunités Potentielles</t>
  </si>
  <si>
    <t>L’urgence et le coût sont optionnels</t>
  </si>
  <si>
    <t xml:space="preserve"> Inclure la mesure, le résultat final et les déterminants</t>
  </si>
  <si>
    <t>Décrire brièvement et clairement l’énoncé : la mesure, le résultat final et les déterminants. L’urgence et le coût sont optionnels</t>
  </si>
  <si>
    <t>Quelle décision, mesure, plan ou résultat final pourrait apporter des bénéfices imprévus?</t>
  </si>
  <si>
    <t>Quelle décision, mesure, plan ou résultat final veut-on mettre en valeur?</t>
  </si>
  <si>
    <t>Dresser la liste des opportunités potentielles</t>
  </si>
  <si>
    <t>Quel(s) bénéfice(s) cette mesure pourrait-elle apporter ?</t>
  </si>
  <si>
    <t>Si l’identification de l’objet et de l’écart sont difficiles, séparer et clarifier l’opportunité potentielle</t>
  </si>
  <si>
    <t>Dresser rapidement la liste des opportunités qui pourraient survenir alors que nous mettons en place la mesure.</t>
  </si>
  <si>
    <t>Identifier les Problèmes Potentiels</t>
  </si>
  <si>
    <t>Regarder la liste des opportunités potentielles et se demander:</t>
  </si>
  <si>
    <t>Par quelle opportunité potentielle doit-on commencer ? Noter *</t>
  </si>
  <si>
    <t>Quelle opportunité potentielle pourrait entraîner les bénéfices les plus importants ?</t>
  </si>
  <si>
    <t>Si les priorités sont claires, noter l’opportunité potentielle, par laquelle nous devons commencer, avec un astérisque (*)</t>
  </si>
  <si>
    <t>Continuer l’analyse en commençant par l’opportunité potentielle la plus prioritaire</t>
  </si>
  <si>
    <t>Si les priorités ne sont pas claires, utiliser alors Évaluer les bénéfices pour déterminer les priorités avant de procéder à l’analyse</t>
  </si>
  <si>
    <t>Évaluer la probabilité de l’opportunité potentielle et noter Haut, Moyen, Bas (H/M/B)</t>
  </si>
  <si>
    <t>Évaluer le gain de l’opportunité potentielle et noter Haut, Moyen, Bas (H/M/B)</t>
  </si>
  <si>
    <t>Si l’évaluation du gain est compliquée, identifier alors l’impact éventuel</t>
  </si>
  <si>
    <t>Commencer par travailler sur les combinaisons de probabilité et de gain les plus hautes (H-H, H-M)</t>
  </si>
  <si>
    <t>Opportunité Potentielle</t>
  </si>
  <si>
    <t>Gain</t>
  </si>
  <si>
    <t>Déterminer les causes éventuelles de l’opportunité potentielle</t>
  </si>
  <si>
    <t>Qu’est-ce qui pourrait causer l’opportunité potentielle?</t>
  </si>
  <si>
    <t>Énumérer plusieurs causes éventuelles pour chaque opportunité potentielle</t>
  </si>
  <si>
    <t>Expliquer comment chaque cause pourrait créer l’opportunité potentielle</t>
  </si>
  <si>
    <t>Prendre des mesures pour encourager les causes éventuelles</t>
  </si>
  <si>
    <t>Quelles sont les mesures susceptibles d’améliorer ou d’augmenter la probabilité que cela se produise ?</t>
  </si>
  <si>
    <t>Comment peut-on assurer que cette cause éventuelle créera l’opportunité potentielle ?</t>
  </si>
  <si>
    <t>Dresser la liste de plusieurs mesures de promotion</t>
  </si>
  <si>
    <t>Prévoir des Mesures de Capitalisation et leurs Déclencheurs</t>
  </si>
  <si>
    <t>Développer des actions pour améliorer les effets éventuels</t>
  </si>
  <si>
    <t>Déterminer les déclencheurs des mesures de capitalisation</t>
  </si>
  <si>
    <t>Quelles mesures doit-on prendre si l’opportunité potentielle se concrétise ?</t>
  </si>
  <si>
    <t>Quelles mesures en maximiseront les effets ?</t>
  </si>
  <si>
    <t>Attribuer les responsabilités, ressources et délais pour leur réalisation</t>
  </si>
  <si>
    <t>Mettre en place un déclencheur pour chaque mesure de capitalisation</t>
  </si>
  <si>
    <t>Un déclencheur peut initialiser plus d’une mesure de capitalisation</t>
  </si>
  <si>
    <t>Identifier le système ou la personne qui déclenchera la mesure de capitalisation</t>
  </si>
  <si>
    <t>Les déclencheurs automatiques sont préférables—ils ne requièrent aucun jugement</t>
  </si>
  <si>
    <t>Utiliser des déclencheurs manuels lorsqu’un choix doit être fait entre plusieurs mesures de capitalisation</t>
  </si>
  <si>
    <t xml:space="preserve"> ou lorsque la nécessité d’intervention doit-être évaluée</t>
  </si>
  <si>
    <t>…Utiliser Évaluer les bénéfices pour établir les priorités</t>
  </si>
  <si>
    <t>...Utiliser évaluer les bénéfices</t>
  </si>
  <si>
    <t>...Utiliser évaluer la menace</t>
  </si>
  <si>
    <t>Mesures de Capitalisation</t>
  </si>
  <si>
    <t>Modèle universel pour l'application des méthodes Kepner-Tregoe</t>
  </si>
  <si>
    <t xml:space="preserve">Statut: </t>
  </si>
  <si>
    <t>Clôturé</t>
  </si>
  <si>
    <t>Evaluation réalisée</t>
  </si>
  <si>
    <t>Énoncer la décision</t>
  </si>
  <si>
    <t xml:space="preserve">Dresser rapidement la liste sans en débattre         
Les modifier sous la forme objet/écart </t>
  </si>
  <si>
    <t>Dresser rapidement la liste sans en débattre          
Les modifier sous la forme objet/écart</t>
  </si>
  <si>
    <t>Verzamel snel en zonder discussie 
Noteer in het formaat object/positieve afwijking</t>
  </si>
  <si>
    <t xml:space="preserve">Schreiben Sie die Antworten rasch und ohne Diskussion auf     	
Bringen Sie die Antworten in die Form Objekt/positive Abweichung </t>
  </si>
  <si>
    <t>Wijs voor elke maatregel verantwoordelijkheid, middelen en een
 tijdslimiet toe</t>
  </si>
  <si>
    <t xml:space="preserve">Bei welchem Objekt (oder Gruppe von Objekten) liegt die Abweichung vor?    </t>
  </si>
  <si>
    <t xml:space="preserve">Où sur </t>
  </si>
  <si>
    <t xml:space="preserve"> l'objet ?</t>
  </si>
  <si>
    <t xml:space="preserve">Quand (dans le cycle </t>
  </si>
  <si>
    <t>observés ?</t>
  </si>
  <si>
    <t xml:space="preserve">Combien d'écarts </t>
  </si>
  <si>
    <t xml:space="preserve"> de vie) ?</t>
  </si>
  <si>
    <t>Qu’est-ce qui est différent, inhabituel, spécial ou unique d’un élément EST par rapport à son élément N’EST PAS ?</t>
  </si>
  <si>
    <t>Analyse d'Opportunités Potentielles</t>
  </si>
  <si>
    <t>Quand utiliser l’Analyse d'Opportunités Potentielles ?</t>
  </si>
  <si>
    <t>Évaluation de la situation</t>
  </si>
  <si>
    <t xml:space="preserve"> Évaluation 
de la Situation</t>
  </si>
  <si>
    <t xml:space="preserve"> Analyse de Problèmes Potentiels</t>
  </si>
  <si>
    <t xml:space="preserve"> Analyse d'Opportunités Potentielles</t>
  </si>
  <si>
    <t>Évaluation de la Situation</t>
  </si>
  <si>
    <t xml:space="preserve"> Identifier les Causes Éventuelles</t>
  </si>
  <si>
    <t>Avons-nous besoin d'en connaître la cause éventuelle pour maximiser ou conserver les bénéfices ?</t>
  </si>
  <si>
    <t>OUI à une des questions ci-dessus = utiliser l’Analyse d'Opportunités Potentielles</t>
  </si>
  <si>
    <t>Qu’est-ce qui pourrait se passer bien ou mieux que prévu ?</t>
  </si>
  <si>
    <t>La sensation de devoir agir</t>
  </si>
  <si>
    <t>Y-a-t-il plus d'une préoccupation dans cette phrase ?</t>
  </si>
  <si>
    <t xml:space="preserve">La mesure est-elle liée à un écart, un choix, </t>
  </si>
  <si>
    <t xml:space="preserve">    Énoncé des problèmes potentiels (mesure ou plan</t>
  </si>
  <si>
    <t xml:space="preserve">    Énoncé des opportunités potentielles (mesure ou plan</t>
  </si>
  <si>
    <t>Avons-nous besoin de prévoir des mesures prêtes à être déployées pour minimiser l’impact ?</t>
  </si>
  <si>
    <t>Qu’est-ce qui déclenchera la mesure de capitalisation ?</t>
  </si>
  <si>
    <t>•  Quelle pourrait-être la tendance, mais ne l'est pas ?</t>
  </si>
  <si>
    <t>•  Quelle autre taille l’écart pourrait-il avoir, mais ne l’a pas ?</t>
  </si>
  <si>
    <t>•  Quelle pourrait-être la tendance, mais ne
l'est pas ?</t>
  </si>
  <si>
    <t>•  Combien d’écarts chaque objet pourrait-il avoir, mais ne les a pas ?</t>
  </si>
  <si>
    <t>•  Quelle pourrait-être la tendance dans le nombre, mais ne l'est pas ?</t>
  </si>
  <si>
    <t>Comment saurons-nous que l’opportunité potentielle s’est produite ?</t>
  </si>
  <si>
    <t>Known cause after Problem--or Performance System--Analysis</t>
  </si>
  <si>
    <t>Names:</t>
  </si>
  <si>
    <t xml:space="preserve"> + Circumstance</t>
  </si>
  <si>
    <t xml:space="preserve"> - Circumstance</t>
  </si>
  <si>
    <t>Possible Barrier</t>
  </si>
  <si>
    <t>Possible Action</t>
  </si>
  <si>
    <t>Known Cause After Problem Analysis</t>
  </si>
  <si>
    <t>Owner</t>
  </si>
  <si>
    <t>Unknown Problem</t>
  </si>
  <si>
    <t>Breached Barrier</t>
  </si>
  <si>
    <t>New Barrier</t>
  </si>
  <si>
    <t>Known Cause</t>
  </si>
  <si>
    <t>Unknown Cause</t>
  </si>
  <si>
    <t>Chosen Barrier</t>
  </si>
  <si>
    <t>Chosen Action</t>
  </si>
  <si>
    <t>Prepare for Incident Mapping</t>
  </si>
  <si>
    <t>Who should be involved or informed?</t>
  </si>
  <si>
    <t>Describe the Incident</t>
  </si>
  <si>
    <t>What is the primary event (Object
and Deviation), location (Where),
time (When), and size (Extent)?</t>
  </si>
  <si>
    <t>Map Incident Causes</t>
  </si>
  <si>
    <t>What are the direct, tangible, factual
causes (Object and Deviation) of this
event (Stairstepping/5 Why’s)? Do
we have evidence?</t>
  </si>
  <si>
    <t>Identify Circumstances</t>
  </si>
  <si>
    <t>How did circumstances (Object and
State) accelerate (+) or limit (-) the
effects and by how much?</t>
  </si>
  <si>
    <t>Identify Breached Barriers</t>
  </si>
  <si>
    <t>Identify Issue Owner(s)</t>
  </si>
  <si>
    <t>Who has the accountability and
authority for which issues
in the cause-effect chain?</t>
  </si>
  <si>
    <t>Perform Root Cause Analysis</t>
  </si>
  <si>
    <t>What problems are still to be
analyzed?
What causes have yet
to be found?</t>
  </si>
  <si>
    <t>Develop and Select Solutions</t>
  </si>
  <si>
    <t>What actions (preventive, containment,
corrective, contingent) will fix
the primary event and make it less
likely in the future? Which actions
will be most effective and efficient?</t>
  </si>
  <si>
    <t>Protect and Recommend Actions</t>
  </si>
  <si>
    <t>What could block successful
implementation?
How will actions
be protected?</t>
  </si>
  <si>
    <t>Click to go to Standard IM Terms</t>
  </si>
  <si>
    <t>Click to go to Additional IM terms</t>
  </si>
  <si>
    <t>German</t>
  </si>
  <si>
    <t>What barriers (Object and Deviation)
were meant to break the cause-effect
chain, but did not?</t>
  </si>
  <si>
    <t>HIER KLICKEN, um die Lizenz zu akzeptieren und das Arbeitsblatt zu verwenden</t>
  </si>
  <si>
    <t>IMPORTANT: Do not change or move the cells below</t>
  </si>
  <si>
    <t>New logos, moved 'pull' cells in SA to column A150</t>
  </si>
  <si>
    <t>DECISION
ANALYSIS</t>
  </si>
  <si>
    <t xml:space="preserve">TEMPLATE LICENSE AGREEMENT
PLEASE READ THIS LICENSE CAREFULLY BEFORE USING THE KEPNER-TREGOE(R) TEMPLATES/WORKSHEETS (“TEMPLATES”). BY INSTALLING OR USING THE TEMPLATES YOU ARE AGREEING TO BE BOUND BY THE TERMS OF THIS LICENSE.
GENERAL. Except as authorized below, the Templates may not, in whole or in part, be used, copied, photocopied, printed, reproduced, translated or reduced to any electronic format without prior written consent from Kepner-Tregoe, Inc. (“KT”).
LICENSE. KT hereby grants you a nonexclusive and nontransferable license to print, reproduce and use the Templates in Microsoft(R) Excel format under the following terms and conditions:
1. This license is only granted to you if you have been trained in a KT approved program of Problem Solving &amp; Decision Making and received a purchased set of KT Problem Solving and Decision Making workshop materials. As such, you may share the Template with others to gather, analyze and communicate information, but you may not use the Template as a tool for training others in the KT methodologies unless you are a licensed KT Program Leader. 
2. You are not permitted to modify or alter the text describing Kepner-Tregoe’s methodologies, or the format that presents those methodologies in any way without KT’s written permission.  You may add rows and columns, and other formatting and text that assist you in the use of the KT methodologies.  This license does not restrict you in any way from using the functionality of Microsoft Excel in any way other than that which is described above. 
3. The KT copyright legend must remain on all screen and print copies of the Templates.
4. The Templates cannot be downloaded, transferred to or accessed by others unless such individuals agree to the terms of this License and are specifically eligible to use the Templates under Subsection 1 above. 
5. The limited purpose of this license is to allow you to store the Templates in electronic form in place of or in addition to paper copies and to allow electronic access to and storage of completed forms.  
6. If you or your organization wish to use this template in conjunction with as part of any software that prompts the user to complete the Templates, you must obtain KT written permission.  
TERMINATION. This License is effective until terminated. You may terminate this License at any time by destroying the Templates and all copies thereof. This License will terminate immediately without notice from KT if you fail to comply with any provision of this License. Upon termination you must destroy all copies of the Templates.  
GOVERNMENT END-USERS. If you are acquiring the Templates on behalf of any unit or agency of the United States Government, the following provisions apply. The Government agrees: (1) If the Templates are supplied to the Department of Defense (DoD), the Templates are classified as “Commercial Computer Software” and the Government is acquiring only “restricted rights” in the Templates as that term is defined in Clause 252.227-7013(c)(1) of the DFARS; and (2) If the Templates are supplied to any unit or agency of the United States Government other than DoD, the Government’s rights in the Templates will be as defined in Clause 52.227-19(c)(2) of the FAR or, in the case of NASA, in Clause 18-52.227-86(d) of the NASA Supplement to the FAR. 
DISCLAIMER OF WARRANTY ON TEMPLATES. You expressly acknowledge and agree that use of the Templates is at your sole risk. The Templates are provided “AS IS” and without warranty of any kind and KT EXPRESSLY DISCLAIMS ALL WARRANTIES, EXPRESS AND IMPLIED, INCLUDING, BUT NOT LIMITED TO, THE IMPLIED WARRANTIES OF MERCHANTABILITY AND FITNESS FOR A PARTICULAR PURPOSE. FURTHERMORE, KT DOES NOT WARRANT OR MAKE ANY REPRESENTATIONS REGARDING THE USE OR THE RESULTS OF THE USE OF THE TEMPLATES IN TERMS OF THEIR CORRECTNESS, ACCURACY, RELIABILITY, CURRENTNESS, OR OTHERWISE. SOME JURISDICTIONS DO NOT ALLOW THE EXCLUSION OF IMPLIED WARRANTIES, SO THE ABOVE EXCLUSION MAY NOT APPLY TO YOU.  
LIMITATION OF LIABILITY. UNDER NO CIRCUMSTANCES INCLUDING NEGLIGENCE, SHALL KT BE LIABLE TO YOU FOR ANY INCIDENTAL, INDIRECT, SPECIAL OR CONSEQUENTIAL ARISING OUT OF THE USE, MISUSE OR INABILITY TO USE THE TEMPLATES, EVEN IF KT OR KT’S AUTHORIZED REPRESENTATIVE HAS BEEN ADVISED OF THE POSSIBILITY OF SUCH DAMAGES. SOME JURISDICTIONS DO NOT ALLOW THE LIMITATION OR EXCLUSION OF LIABILITY FOR INCIDENTAL OR CONSEQUENTIAL DAMAGES, SO THE ABOVE LIMITATION OR EXCLUSION MAY NOT APPLY TO YOU. 
CONTROLLING LAW AND SEVERABILITY. This License shall be governed by and construed in accordance with the laws of the United States and the State of New Jersey. If for any reason a court of competent jurisdiction finds any provision of this License or portion thereof, to be unenforceable, that provision of the License shall be enforced to the maximum extent permissible so as to effect the intent of the parties, and the remainder of this License shall continue in full force and effect. 
COMPLETE AGREEMENT. This License constitutes the entire agreement between the parties with respect to the use of the Templates and supersedes all prior or contemporaneous understandings or agreements, written or oral, regarding such subject matter. No amendment to or modification of this License will be binding unless in writing and signed by a duly authorized representative of KT.
(effective date: 17May2021 WS)
</t>
  </si>
  <si>
    <t>LIZENZVERTRAG
LESEN SIE SICH DIESEN LIZENZVERTRAG BITTE AUFMERKSAM DURCH, BEVOR SIE DIE KEPNER-TREGOE(R) VORLAGEN/ARBEITSMAPPEN („VORLAGEN“) VERWENDEN. MIT DER INSTALLATION ODER NUTZUNG DER VORLAGEN ERKLÄREN SIE SICH MIT DEN BEDINGUNGEN DIESES LIZENZVERTRAGS EINVERSTANDEN.
ALLGEMEIN. Die Vorlagen dürfen ohne das schriftliche Einverständnis von Kepner-Tregoe, Inc. („KT“) weder im Ganzen noch ausschnittsweise verwendet, kopiert, fotokopiert, reproduziert, gedruckt, übersetzt oder auf elektronische Datenträger jeglicher Art übertragen werden.
LIZENZ. Mit diesem Lizenzvertrag erteilt Ihnen KT das nicht ausschließliche und nicht übertragbare Recht, diese Vorlagen im Microsoft(R) Excel Format unter den folgenden Bedingungen zu drucken, zu reproduzieren und zu verwenden:
1. Diese Lizenz wird Ihnen ausschließlich dann gewährt, wenn Sie an einem von KT zertifizierten Programm zu Problemlösung &amp; Entscheidungsfindung teilgenommen und die KT Workshop-Materialien zu Problemlösung &amp; Entscheidungsfindung käuflich erworben haben. Sie können diese Vorlage mit anderen teilen, um Informationen zu sammeln, zu analysieren oder weiterzugeben. Ausgeschlossen ist die Verwendung dieser Materialien zu Schulungszwecken der KT Methoden, es sei denn, Sie sind ein lizenzierter KT Program Leader. 
2. Sie sind nicht berechtigt, die Texte zur Beschreibung der KT Methoden oder das Format dieser Methoden ohne schriftliches Einverständnis von Kepner-Tregoe zu modifizieren oder zu verändern. Sie können Zeilen und Spalten hinzufügen sowie weitere Formatierungen und Texte, die Ihnen bei der Anwendung der KT Methoden helfen. Diese Lizenz soll Sie nicht darin beschränken, die Funktionalität von Microsoft Excel in anderer Form als oben beschrieben zu nutzen. 
3. Die KT Copyright-Legende muss auf allen digitalen und ausgedruckten Kopien der Vorlage aufgeführt sein.
4. Die Vorlagen dürfen nicht von anderen Personen heruntergeladen, an andere Personen übertragen oder von diesen genutzt werden, sofern diese Personen nicht der Lizenzvereinbarung zugestimmt haben und gemäß dem oben aufgeführten Unterabschnitt 1 für die Nutzung der Materialien berechtigt sind. 
5. Zweck dieser Lizenzeinschränkung ist es, Ihnen das Speichern dieser Vorlagen in elektronischer Form anstatt oder zusätzlich zu Papierfassungen der Materialien sowie den Zugriff auf und die Speicherung ausgefüllter Formblätter zu ermöglichen.
6. Wenn Sie oder Ihre Organisation diese Vorlage in Zusammenhang mit einer Software verwenden möchten, die den Benutzer zum Ausfüllen dieser Vorlage auffordert, müssen Sie hierfür zunächst eine schriftliche Genehmigung von KT einholen.
BEENDIGUNG. Dieser Lizenzvertrag ist gültig, bis er beendet wird. Sie können diesen Lizenzvertrag zu jeder Zeit beenden, indem Sie die Vorlagen und sämtliche Kopien davon vernichten. Sollten Sie jegliche Bestimmungen dieses Lizenzvertrags nicht einhalten, wird die Vereinbarung seitens KT umgehend und ohne Ankündigung beendet. Bei Beendigung des Lizenzvertrags müssen Sie sämtliche Kopien der Vorlagen vernichten.
STAATLICHE ENDNUTZER. Wenn die Vorlagen von einer Stelle oder Behörde der Regierung der Vereinigten Staaten oder für eine solche erworben werden, gelten folgende Bestimmungen: Die Regierung erklärt sich mit Folgendem einverstanden: (1) Wenn die Vorlagen als „Commercial Computer Software“ entsprechend der Begriffsdefinition an das Verteidigungsministerium ("DoD") weitergegeben werden, verfügt die Regierung nur über eine „eingeschränkte Berechtigung“ im Sinne der DFARS-Klausel 252.227-7013(c)(1); und (2) Wenn die Vorlagen an eine andere Stelle oder Behörde der Regierung der Vereinigten Staaten als das Verteidigungsministerium geliefert werden, gelten die Rechte an den Vorlagen der Regierung gemäß der FAR-Klausel 52.227-19(c)(2) oder im Falle der NASA gemäß der Klausel 18-52.227-86(d) aus dem NASA-Nachtrag zur FAR. 
HAFTUNGSAUSSCHLUSS DER VORLAGEN. SIE ERKLÄREN SICH AUSDRÜCKLICH DAMIT EINVERSTANDEN UND ERKENNEN AN, DASS DIE NUTZUNG DER VORLAGEN AUF EIGENES RISIKO ERFOLGT. DIE VORLAGEN WERDEN IN IHREM ORIGINALZUSTAND UND OHNE JEDE GARANTIE BEREITGESTELLT UND KT SCHLIESST SÄMTLICHE AUSDRÜCKLICHEN ODER STILLSCHWEIGENDEN GEWÄHRLEISTUNGEN, EINSCHLIESSLICH ABER NICHT BESCHRÄNKT AUF DIE HANDELSTAUGLICHKEIT UND EIGNUNG FÜR EINEN BESTIMMTEN ZWECK, AUS. DES WEITEREN GIBT KT KEINE GEWÄHRLEISTUNG UND ERLÄUTERUNG ÜBER ETWAIGE FOLGEN ODER RESULTATE DER NUTZUNG DIESER VORLAGEN BEZÜGLICH RICHTIGKEIT, GENAUIGKEIT, VERLÄSSLICHKEIT, AKTUALITÄT ODER ANDERES. DER AUSSCHLUSS IMPLIZIERTER GEWÄHRLEISTUNG KANN IN EINIGEN GEBIETEN GESETZLICHEN EINSCHRÄNKUNGEN UNTERLIEGEN, SODASS DIE OBEN GENANNTN AUSSCHLÜSSE MÖGLICHERWEISE NICHT FÜR SIE GELTEN.
HAFTUNGSBESCHRÄNKUNG. UNTER KEINEN UMSTÄNDEN, DIES GILT INSBESONDERE BEI FAHRLÄSSIGKEIT, ÜBERNIMMT KT DIE HAFTUNG FÜR MITTELBARE, INDIREKTE, BESONDERE ODER FOLGESCHÄDEN, DIE SICH AUS DER VERWENDUNG ODER UNSACHGEMÄSSEN VERWENDENDUNG DER VORLAGEN ERGEBEN, SELBST WENN KT ODER EIN AUTORISIERTER VERTRETER AUF DIE MÖGLICHKEIT EINES SOLCHEN SCHADENS HINGEWIESEN HABEN. EINIGE RECHTSPRECHUNGEN ERLAUBEN NICHT DIE BESCHRÄNKUNG ODER DEN AUSSCHLUSS DER GEWÄHRLEISTUNG ZUFÄLLIGER ODER FOLGESCHÄDEN, SO DASS DIE OBEN GENANNTEN BESCHRÄNKUNGEN UND AUSSCHLÜSSE MÖGLICHERWEISE NICHT FÜR SIE GELTEN. 
GELTENDES RECHT UND SALVATORISCHE KLAUSEL. Diese Lizenz unterliegt dem Recht der Vereinigten Staaten und dem Staat New Jersey und wird gemäß diesem Recht ausgelegt. Falls ein zuständiges Gericht, gleich aus welchem Grund, feststellt, dass irgendeine Bestimmung der Vereinbarung oder ein Teil derselben uneinklagbar ist, ist die betreffende Lizenzvereinbarung im maximal möglichen Umfang geltend zu machen, wie es der Absicht der Vereinbarung entspricht, und der Rest dieser Vereinbarung bleibt in vollem Umfang in Kraft. 
VOLLSTÄNDIGE VEREINBARUNG. Dieser Lizenzvertrag stellt das gesamte Übereinkommen zwischen den Parteien in Bezug auf den Gebrauch der Vorlagen dar und ersetzt alle vorherigen oder zeitgleichen Absprachen oder Vereinbarungen, schriftlich oder mündlich. Jegliche Abänderung oder Abwandlung dieses Lizenzvertrages ist nur bindend, wenn diese schriftlich erfolgt ist und von einem bevollmächtigten Vertreter von KT unterzeichnet wurde. 
(Datum des Inkrafttretens: 17. Mai 2021 WS)</t>
  </si>
  <si>
    <t>许可协议</t>
  </si>
  <si>
    <t>按此处接受许可协议并启用工作表</t>
  </si>
  <si>
    <t>中文</t>
  </si>
  <si>
    <t>KT 程序工作表</t>
  </si>
  <si>
    <t>主题</t>
  </si>
  <si>
    <t>作者</t>
  </si>
  <si>
    <t>版本</t>
  </si>
  <si>
    <t>版本日期</t>
  </si>
  <si>
    <t>状况</t>
  </si>
  <si>
    <t>验证</t>
  </si>
  <si>
    <t>语言</t>
  </si>
  <si>
    <t>状况评估</t>
  </si>
  <si>
    <t>事件映射</t>
  </si>
  <si>
    <t>问题分析</t>
  </si>
  <si>
    <t>绩效系统分析</t>
  </si>
  <si>
    <t>绩效系统设计</t>
  </si>
  <si>
    <t>决策分析</t>
  </si>
  <si>
    <t>潜在问题分析</t>
  </si>
  <si>
    <t>潜在机会分析</t>
  </si>
  <si>
    <r>
      <t xml:space="preserve">Managing Involvement </t>
    </r>
    <r>
      <rPr>
        <sz val="11"/>
        <color rgb="FFFF0000"/>
        <rFont val="Calibri"/>
        <family val="2"/>
        <scheme val="minor"/>
      </rPr>
      <t>人员参与管理</t>
    </r>
  </si>
  <si>
    <r>
      <t xml:space="preserve"> List of Actions</t>
    </r>
    <r>
      <rPr>
        <sz val="11"/>
        <color rgb="FFFF0000"/>
        <rFont val="Calibri"/>
        <family val="2"/>
        <scheme val="minor"/>
      </rPr>
      <t xml:space="preserve"> 行动清单</t>
    </r>
  </si>
  <si>
    <r>
      <t xml:space="preserve"> Evaluation</t>
    </r>
    <r>
      <rPr>
        <sz val="11"/>
        <color rgb="FFFF0000"/>
        <rFont val="Calibri"/>
        <family val="2"/>
        <scheme val="minor"/>
      </rPr>
      <t xml:space="preserve"> 评价</t>
    </r>
  </si>
  <si>
    <r>
      <t xml:space="preserve">Analysis in progress </t>
    </r>
    <r>
      <rPr>
        <sz val="11"/>
        <color rgb="FFFF0000"/>
        <rFont val="Calibri"/>
        <family val="2"/>
        <scheme val="minor"/>
      </rPr>
      <t>分析正在进行中</t>
    </r>
  </si>
  <si>
    <r>
      <t xml:space="preserve">Recommendations / measures in execution </t>
    </r>
    <r>
      <rPr>
        <sz val="11"/>
        <color rgb="FFFF0000"/>
        <rFont val="Calibri"/>
        <family val="2"/>
        <scheme val="minor"/>
      </rPr>
      <t>执行中的建议/措施</t>
    </r>
  </si>
  <si>
    <r>
      <t xml:space="preserve">Evaluation conducted  </t>
    </r>
    <r>
      <rPr>
        <sz val="11"/>
        <color rgb="FFFF0000"/>
        <rFont val="Calibri"/>
        <family val="2"/>
        <scheme val="minor"/>
      </rPr>
      <t>进行评估</t>
    </r>
  </si>
  <si>
    <r>
      <t>Closed</t>
    </r>
    <r>
      <rPr>
        <sz val="11"/>
        <color rgb="FFFF0000"/>
        <rFont val="Calibri"/>
        <family val="2"/>
        <scheme val="minor"/>
      </rPr>
      <t xml:space="preserve"> 结案</t>
    </r>
  </si>
  <si>
    <r>
      <t xml:space="preserve">Draft for comment </t>
    </r>
    <r>
      <rPr>
        <sz val="11"/>
        <color rgb="FFFF0000"/>
        <rFont val="Calibri"/>
        <family val="2"/>
        <scheme val="minor"/>
      </rPr>
      <t>征求意见稿版</t>
    </r>
  </si>
  <si>
    <r>
      <t xml:space="preserve">Draft validated by Plant manager </t>
    </r>
    <r>
      <rPr>
        <sz val="11"/>
        <color rgb="FFFF0000"/>
        <rFont val="Calibri"/>
        <family val="2"/>
        <scheme val="minor"/>
      </rPr>
      <t>草稿版经工厂经理确认</t>
    </r>
  </si>
  <si>
    <r>
      <t xml:space="preserve">Final version validated by Division Safety Manager or Operations Director
</t>
    </r>
    <r>
      <rPr>
        <sz val="11"/>
        <color rgb="FFFF0000"/>
        <rFont val="Calibri"/>
        <family val="2"/>
        <scheme val="minor"/>
      </rPr>
      <t>最终版本由部门安全经理或运营总监验证</t>
    </r>
  </si>
  <si>
    <t>提供反馈</t>
  </si>
  <si>
    <t>查看许可证</t>
  </si>
  <si>
    <r>
      <t xml:space="preserve">Instructions:  Enter appropriate data in fields above, then click process on globe
</t>
    </r>
    <r>
      <rPr>
        <sz val="11"/>
        <color rgb="FFFF0000"/>
        <rFont val="Calibri"/>
        <family val="2"/>
        <scheme val="minor"/>
      </rPr>
      <t>指示：在以上资料栏位输入适当的数据后，点击呈球形上的相关程序</t>
    </r>
  </si>
  <si>
    <r>
      <t xml:space="preserve">Scan the QR code in your participant manual or click on the appropriate flag to access the PSDM Learning Library
</t>
    </r>
    <r>
      <rPr>
        <sz val="11"/>
        <color rgb="FFFF0000"/>
        <rFont val="Calibri"/>
        <family val="2"/>
        <scheme val="minor"/>
      </rPr>
      <t>扫描参与者手册中的QR码或点击相应的标志浏览PSDM学习库</t>
    </r>
  </si>
  <si>
    <r>
      <t xml:space="preserve">Supplemental Processes </t>
    </r>
    <r>
      <rPr>
        <sz val="11"/>
        <color rgb="FFFF0000"/>
        <rFont val="Calibri"/>
        <family val="2"/>
        <scheme val="minor"/>
      </rPr>
      <t>补充程序</t>
    </r>
  </si>
  <si>
    <t>关切事项的定义是什么？</t>
  </si>
  <si>
    <t>某种你需要做出反应的感觉……</t>
  </si>
  <si>
    <t>解决一个问题</t>
  </si>
  <si>
    <t>做出一个选择</t>
  </si>
  <si>
    <t>确保一项行动或计划有效地实施</t>
  </si>
  <si>
    <t>理解不清晰的议题</t>
  </si>
  <si>
    <t>一个关切事项可以是一个议题或一组议题</t>
  </si>
  <si>
    <t>不同类型的关切事项需要用不同的解决方法</t>
  </si>
  <si>
    <t>什么时候使用状况评估？</t>
  </si>
  <si>
    <t>我们面临的关切事项是否不清晰？</t>
  </si>
  <si>
    <t>我们面临的关切事项是否数不胜数？</t>
  </si>
  <si>
    <t>我们是否对解决关切事项的顺序不确定？</t>
  </si>
  <si>
    <t>我们是否对解决关切事项的方法不确定？</t>
  </si>
  <si>
    <t>符合以上任何一个条件 = 使用状况评估</t>
  </si>
  <si>
    <t>设定主题</t>
  </si>
  <si>
    <t>关切事项主要集中在哪个领域？</t>
  </si>
  <si>
    <t>哪些界线将有助于我们集中注意力和资源</t>
  </si>
  <si>
    <t>这次状况评估的主题是什么？</t>
  </si>
  <si>
    <t>识别关切事项</t>
  </si>
  <si>
    <t>列出关切事项</t>
  </si>
  <si>
    <t>出现了什么偏差？</t>
  </si>
  <si>
    <t>需要作出什么决策？</t>
  </si>
  <si>
    <t>需要实施什么计划？</t>
  </si>
  <si>
    <t>预期会发生什么变化</t>
  </si>
  <si>
    <t>存在什么威胁？</t>
  </si>
  <si>
    <t>存在什么机会？</t>
  </si>
  <si>
    <t>其他……?</t>
  </si>
  <si>
    <t>关切事项</t>
  </si>
  <si>
    <t>区别和澄清</t>
  </si>
  <si>
    <t>隐藏细节</t>
  </si>
  <si>
    <t>显示细节</t>
  </si>
  <si>
    <t>区别和澄清关切事项</t>
  </si>
  <si>
    <t>区别和澄清后的关切事项</t>
  </si>
  <si>
    <t>区别</t>
  </si>
  <si>
    <t>这个关切事项中是否包含一个以上的议题？</t>
  </si>
  <si>
    <t>有什么依据？</t>
  </si>
  <si>
    <t>还有什么让我们对……感到关切？</t>
  </si>
  <si>
    <t>单一分析或行动能够解决这个关切事项吗？</t>
  </si>
  <si>
    <t>澄清</t>
  </si>
  <si>
    <t>我们确切要表达的是什么呢……?</t>
  </si>
  <si>
    <t>……确切指的是什么呢？</t>
  </si>
  <si>
    <t>创建行动陈述</t>
  </si>
  <si>
    <t>行动陈述</t>
  </si>
  <si>
    <t>区别和澄清后的每个关切事项，</t>
  </si>
  <si>
    <t>能否表明解决它所需要采取的行动？</t>
  </si>
  <si>
    <t>列出的行动是否与偏差、选择、</t>
  </si>
  <si>
    <t>威胁或机会相关？</t>
  </si>
  <si>
    <t>我们是否只需直接执行？</t>
  </si>
  <si>
    <t>如果行动尚未明确，将关切事项重新描述为……</t>
  </si>
  <si>
    <t>问题陈述（物体和偏差）</t>
  </si>
  <si>
    <t>决策陈述（选择词、结果和修饰语）</t>
  </si>
  <si>
    <t>潜在问题陈述（需要保护的行动或计划和最终结果）</t>
  </si>
  <si>
    <t>潜在机会陈述（需要利用的行动或计划和最终结果）</t>
  </si>
  <si>
    <t>状况主题陈述（需要评估的另一类别的关切事项）</t>
  </si>
  <si>
    <t>如果需要采取的行动仍然不明确，应进一步区别和澄清</t>
  </si>
  <si>
    <t>设定优先顺序</t>
  </si>
  <si>
    <t>运用知识和经验或……</t>
  </si>
  <si>
    <t>我们应该首先处理哪个关切事项？      余下关切事项的优先顺序是什么？      用星号（*）标示优先的关切事项</t>
  </si>
  <si>
    <t>我们应该首先处理哪个关切事项？</t>
  </si>
  <si>
    <t>如果清晰，或如果需要立即采取行动，可设定优先顺序：</t>
  </si>
  <si>
    <t>审查列出的行动陈述</t>
  </si>
  <si>
    <t>区分需要立即解决和可以拖延的关切事项</t>
  </si>
  <si>
    <t>用星号（*）标示优先的关切事项</t>
  </si>
  <si>
    <t>如果不清晰，或如果你们没有就优先顺序达成一致，运用当前影响、未来影响和完成期限</t>
  </si>
  <si>
    <t>…….运用当前影响                                   未来影响                                          和完成期限</t>
  </si>
  <si>
    <t>当前影响</t>
  </si>
  <si>
    <t>当前影响的优先顺序</t>
  </si>
  <si>
    <r>
      <t>如果不解决这个关切事项，截至此刻</t>
    </r>
    <r>
      <rPr>
        <sz val="11"/>
        <color rgb="FFFF0000"/>
        <rFont val="Calibri"/>
        <family val="2"/>
        <scheme val="minor"/>
      </rPr>
      <t>它</t>
    </r>
    <r>
      <rPr>
        <sz val="11"/>
        <color theme="1"/>
        <rFont val="Calibri"/>
        <family val="2"/>
        <scheme val="minor"/>
      </rPr>
      <t>会对</t>
    </r>
  </si>
  <si>
    <t>员工、安全、成本等造成什么实际影响?</t>
  </si>
  <si>
    <t>哪个关切事项当前影响最大？</t>
  </si>
  <si>
    <t>标示相对等级 ‘高’ / ‘中’ / ‘低’ (±)</t>
  </si>
  <si>
    <t>未来影响</t>
  </si>
  <si>
    <t>未来影响的优先顺序</t>
  </si>
  <si>
    <t>如果不解决这个关切事项，</t>
  </si>
  <si>
    <t>它未来会对员工、安全、</t>
  </si>
  <si>
    <t>成本等造成什么预计影响?</t>
  </si>
  <si>
    <t>哪个关切事项的未来影响最大？</t>
  </si>
  <si>
    <t>完成期限</t>
  </si>
  <si>
    <t>完成期限的优先顺序</t>
  </si>
  <si>
    <t>在此之后再解决关切事项， 会变得困难，昂贵，</t>
  </si>
  <si>
    <t>无法解决或毫无意义的最后限期是什么时候？</t>
  </si>
  <si>
    <t>我们需要什么时候开始？</t>
  </si>
  <si>
    <t>如果延迟，哪个关切事项最难解决？</t>
  </si>
  <si>
    <t xml:space="preserve">        或          运用当前影响、未来影响和完成期限</t>
  </si>
  <si>
    <t>当前影响 = 截至此刻对员工、安全、成本、客户、生产力和声誉等的实际影响</t>
  </si>
  <si>
    <t>未来影响 = 如果不予解决，从此刻起对员工、安全、成本、客户、生产力和声誉等的预期影响</t>
  </si>
  <si>
    <t>完成期限 = 最后限期（日期和时间），在此之后解决关切事项会变得困难、昂贵、无法解决或毫无意义</t>
  </si>
  <si>
    <t>如果不解决这个关切事项，对目前会造成什么影响？</t>
  </si>
  <si>
    <t>如果不予解决，对未来会造成什么影响？</t>
  </si>
  <si>
    <t>超过什么时间（具体的时间或日期）解决关切事项会变得困难、昂贵、无法解决或毫无意义？</t>
  </si>
  <si>
    <t>确认并记录有关当前影响、未来影响和完成期限的具体支持数据</t>
  </si>
  <si>
    <t>设定优先顺序的方法</t>
  </si>
  <si>
    <t>确定相对当前影响</t>
  </si>
  <si>
    <t>找出当前影响最大的关切事项,标上‘高’</t>
  </si>
  <si>
    <t>相对‘高’标准，垂直评估其,他关切事项，并标上‘高’、‘中’和‘低’的等级</t>
  </si>
  <si>
    <t>如需进一步区分，使用加号（+）或减号（-）</t>
  </si>
  <si>
    <t>对相对未来影响和完成期限重复同样的垂直评估方法</t>
  </si>
  <si>
    <t>综合评估水平方向的等级，设定各关切事项的总体优先顺序</t>
  </si>
  <si>
    <t>根据总体综合等级设定优先顺序</t>
  </si>
  <si>
    <t>总体优先顺序</t>
  </si>
  <si>
    <r>
      <t>评估</t>
    </r>
    <r>
      <rPr>
        <strike/>
        <sz val="11"/>
        <color rgb="FFFF0000"/>
        <rFont val="Calibri"/>
        <family val="2"/>
        <scheme val="minor"/>
      </rPr>
      <t>水平方向</t>
    </r>
  </si>
  <si>
    <t>综合等级</t>
  </si>
  <si>
    <t>计划下一步</t>
  </si>
  <si>
    <t>确定解决方法</t>
  </si>
  <si>
    <t>解决这个关切事项需要哪些步骤或行动？</t>
  </si>
  <si>
    <t>行动是否与偏差，选择，威胁，</t>
  </si>
  <si>
    <t>机会或只需执行的事相关？</t>
  </si>
  <si>
    <t>解决关切事项需要什么分析程序 (和哪些步骤)?</t>
  </si>
  <si>
    <t>需要采取什么后续步骤或行动？</t>
  </si>
  <si>
    <t>记录解决关切事项所需的分析程序和其他行动</t>
  </si>
  <si>
    <t>问题分析=偏差？起因不明？需要知道起因？</t>
  </si>
  <si>
    <t>决策分析=选择？</t>
  </si>
  <si>
    <t>潜在问题分析=行动或计划需要保护？</t>
  </si>
  <si>
    <t>潜在机会分析=行动或计划需要加以利用？</t>
  </si>
  <si>
    <t>状况评估=进一步澄清？</t>
  </si>
  <si>
    <t>无须分析=立即执行！</t>
  </si>
  <si>
    <t>立即执行</t>
  </si>
  <si>
    <t>所需程序</t>
  </si>
  <si>
    <t>下一步措施 （什么）</t>
  </si>
  <si>
    <t>计划参与</t>
  </si>
  <si>
    <t>确定所需帮助</t>
  </si>
  <si>
    <t>谁需要做什么，在什么时候完成</t>
  </si>
  <si>
    <t>考虑谁需要参与</t>
  </si>
  <si>
    <t>* 最佳解决方案？* 创造力？* 信息？</t>
  </si>
  <si>
    <t>* 审批？ * 结构？* 分析？</t>
  </si>
  <si>
    <t>* 开发？ * 支持？ * 共识？</t>
  </si>
  <si>
    <t>* 承诺？ * 实施？ * 目标协议？</t>
  </si>
  <si>
    <t>负责人</t>
  </si>
  <si>
    <t>截止日期</t>
  </si>
  <si>
    <t>记录和传达责任和完成期限</t>
  </si>
  <si>
    <t>确认协议</t>
  </si>
  <si>
    <t xml:space="preserve"> 描述问题</t>
  </si>
  <si>
    <t>应有状态</t>
  </si>
  <si>
    <t>实际状态</t>
  </si>
  <si>
    <t>偏差</t>
  </si>
  <si>
    <t>什么时候使用问题分析？</t>
  </si>
  <si>
    <t>是否有偏差？</t>
  </si>
  <si>
    <t>起因是否不明？</t>
  </si>
  <si>
    <t>我们是否需要知道起因以采取有效行动？</t>
  </si>
  <si>
    <t>如果符合以上三个条件=使用问题分析</t>
  </si>
  <si>
    <t>陈述问题</t>
  </si>
  <si>
    <t>在这里列问题陈述</t>
  </si>
  <si>
    <t>陈述问题 (一个物体， 一个偏差）</t>
  </si>
  <si>
    <t>哪些物体（或物体群）出现了偏差？</t>
  </si>
  <si>
    <t>它出现了什么偏差？</t>
  </si>
  <si>
    <t>我们看到、听到、感觉到、尝到、闻到或衡量到什么而告诉我们存有偏差？</t>
  </si>
  <si>
    <t>什么数据告诉我们存有偏差？</t>
  </si>
  <si>
    <t>就一个物体和一个偏差写出简短的陈述句</t>
  </si>
  <si>
    <t>具体明确；必要时进行区分</t>
  </si>
  <si>
    <t>具体阐述问题</t>
  </si>
  <si>
    <t>就四个领域作出“是/而不是”提问：</t>
  </si>
  <si>
    <t>何事——物体/偏差</t>
  </si>
  <si>
    <t>何处——地点</t>
  </si>
  <si>
    <t>何时——时间</t>
  </si>
  <si>
    <t>范围——规模</t>
  </si>
  <si>
    <t>详细描述问题</t>
  </si>
  <si>
    <t>加深对问题理解的层面以突显“是”的数据. 
有助于排除错误的可能的起因</t>
  </si>
  <si>
    <t>针对每个“是”项提问，以找出具有以下特征的“而不是”项：</t>
  </si>
  <si>
    <t>* 与“是”项相似 * 与“是”项紧密相关</t>
  </si>
  <si>
    <t>* 具体 * 有事实根据</t>
  </si>
  <si>
    <t>“……可能是，但却不是。”</t>
  </si>
  <si>
    <t>如果你“需要更多数据”（Need More Data -NMD），确定由谁来获取以及获取的方式和时间</t>
  </si>
  <si>
    <t>问题阐述</t>
  </si>
  <si>
    <t>是</t>
  </si>
  <si>
    <t>而不是</t>
  </si>
  <si>
    <t>何事</t>
  </si>
  <si>
    <t>什么物体？</t>
  </si>
  <si>
    <t>什么偏差？</t>
  </si>
  <si>
    <t>何处</t>
  </si>
  <si>
    <t>地理位置？</t>
  </si>
  <si>
    <t>物体的什么位置？</t>
  </si>
  <si>
    <t>何时</t>
  </si>
  <si>
    <t>第一次是什么时候？</t>
  </si>
  <si>
    <t>再次发生是什么时候？</t>
  </si>
  <si>
    <t>什么规侓？</t>
  </si>
  <si>
    <t>从列表中选择</t>
  </si>
  <si>
    <t>生命周期的什么时候？</t>
  </si>
  <si>
    <t>范围</t>
  </si>
  <si>
    <t>多少个物体？</t>
  </si>
  <si>
    <t>大小</t>
  </si>
  <si>
    <t>多少偏差？</t>
  </si>
  <si>
    <t>什么趋势？</t>
  </si>
  <si>
    <t>上升 ↑</t>
  </si>
  <si>
    <t>下降 ↓</t>
  </si>
  <si>
    <t>稳定 →</t>
  </si>
  <si>
    <t>其余的趋势类型</t>
  </si>
  <si>
    <t>周期性</t>
  </si>
  <si>
    <t>随机</t>
  </si>
  <si>
    <t>持续</t>
  </si>
  <si>
    <t>单一案立</t>
  </si>
  <si>
    <t>其余的规侓类型</t>
  </si>
  <si>
    <t>哪个具体的物体 （或物体群）有偏差？</t>
  </si>
  <si>
    <t>具体的偏差是什么？</t>
  </si>
  <si>
    <t>观察到偏差时，物体在什么地方 （地理位置）？</t>
  </si>
  <si>
    <t>偏差出现在物体的什么位置？</t>
  </si>
  <si>
    <t>第一次观察到偏差是什么时候 (日期和时间）？</t>
  </si>
  <si>
    <t>在此之后，偏差在什么时候再次被观察到？是什么规侓？</t>
  </si>
  <si>
    <t>在物体的生命周期中，第一次观察到偏差是什么时候？</t>
  </si>
  <si>
    <t>有多少个物体有篇差？</t>
  </si>
  <si>
    <t>有篇差的物体的数量趋势是什么？</t>
  </si>
  <si>
    <t>单一偏差的尺寸有多大？</t>
  </si>
  <si>
    <t>尺寸大小的趋势是什么？</t>
  </si>
  <si>
    <t>单一物体上出现多少个偏差？</t>
  </si>
  <si>
    <t>偏差数量的趋势是什么？</t>
  </si>
  <si>
    <t>哪个具体的物体 （或物体群）可能有偏差，但却没有？</t>
  </si>
  <si>
    <t>还可能观察到其他什么偏差，但却没有？</t>
  </si>
  <si>
    <t>观察到偏差时，物体还可能在什么地方 ，但却没有？</t>
  </si>
  <si>
    <t>偏差还可能出现在物体的什么位置，但却没有？</t>
  </si>
  <si>
    <t>还可能在什么时候第一次观察到偏差，但却没有？</t>
  </si>
  <si>
    <t>在此之后，偏差还可能在什么其他什么时候被观察到，但却没有？还可能是什么规侓，但却不是？</t>
  </si>
  <si>
    <t>在物体的生命周期中，第一次观察到偏差还可能是在什么时候，但却没有出现？</t>
  </si>
  <si>
    <t>有多少个物体可能有篇差，但却没有？</t>
  </si>
  <si>
    <t>还可能是什么趋势，但却不是？</t>
  </si>
  <si>
    <t>尺寸还可能有多大，但却不是？</t>
  </si>
  <si>
    <t>单一物体上还可能出现多少个偏差，但却不是？</t>
  </si>
  <si>
    <t>找出可能的起因</t>
  </si>
  <si>
    <t>运用知识和经验…..或</t>
  </si>
  <si>
    <t>参考问题阐述，以发掘可能的起因</t>
  </si>
  <si>
    <t>问题阐述中的哪一组信息令人感到意外？它们提示了什么起因？</t>
  </si>
  <si>
    <t>还有其他什么起因也可能导致这种偏差？
专家会有什么意见？
我们最初的预感是什么？</t>
  </si>
  <si>
    <t>解释这起因是如何造成偏差的</t>
  </si>
  <si>
    <t>记录可能的起因</t>
  </si>
  <si>
    <t>隐藏差异和变化</t>
  </si>
  <si>
    <t>显示差异和变化</t>
  </si>
  <si>
    <t>运用差异和变化</t>
  </si>
  <si>
    <t>寻找差异</t>
  </si>
  <si>
    <t>与相对应的“而不是”项比较，“是”项有什么不同，异常，特别，特色或独特之处?</t>
  </si>
  <si>
    <t>还有什么不同……?</t>
  </si>
  <si>
    <t>* 必须属实   * 新信息    * 仅符合“是”项</t>
  </si>
  <si>
    <t>* 必须属实   * 与这对“是”和“而不是”项有关的新信息    * 仅符合“是”项</t>
  </si>
  <si>
    <t>寻找变化</t>
  </si>
  <si>
    <t>围绕每个差异有哪些变化? 变化发生在什么时候？ 记录每个变化发生的日期和时间</t>
  </si>
  <si>
    <t>围绕每个差异有哪些变化?</t>
  </si>
  <si>
    <t>变化发生在什么时候？ 记录每个变化发生的日期和时间</t>
  </si>
  <si>
    <t>还有什么变化……?</t>
  </si>
  <si>
    <t>如不知道有任何变化，注明“没有已知变化” (NKC)</t>
  </si>
  <si>
    <t>这……
变化
变化加上差异
变化加上另一个变化
差异
……如何导致这个偏差?</t>
  </si>
  <si>
    <t>这……</t>
  </si>
  <si>
    <t>变化</t>
  </si>
  <si>
    <t>变化加上差异</t>
  </si>
  <si>
    <t>变化加上另一个变化</t>
  </si>
  <si>
    <t>差异</t>
  </si>
  <si>
    <t>……如何导致这个偏差?</t>
  </si>
  <si>
    <t>不经讨论，直接列出</t>
  </si>
  <si>
    <t>仅符合“是”项</t>
  </si>
  <si>
    <t>符合“是”和“而不是”项</t>
  </si>
  <si>
    <t>仅符合“而不是”项</t>
  </si>
  <si>
    <t>相关变化</t>
  </si>
  <si>
    <t>日期</t>
  </si>
  <si>
    <t>评估可能的起因</t>
  </si>
  <si>
    <t>可能的起因</t>
  </si>
  <si>
    <t>测试可能的起因</t>
  </si>
  <si>
    <t>就各组”是“和”而不是“项回答以下提问：</t>
  </si>
  <si>
    <t>如果（可能的起因）是（问题陈述）的起因，那么它如何解释“是”和“而不是”项的信息呢？</t>
  </si>
  <si>
    <t>(Y) 是，可以解释，因为….</t>
  </si>
  <si>
    <t xml:space="preserve">     (N) 不，无法解释，因为……….,  或                            (A) 是，除非（假设）……. 方可解释
                                </t>
  </si>
  <si>
    <t>记录支持数据                                                                                                                                  列出所有假设</t>
  </si>
  <si>
    <t>答案将是：</t>
  </si>
  <si>
    <t>是，可以解释，因为……，或</t>
  </si>
  <si>
    <t>不，无法解释，因为……，或</t>
  </si>
  <si>
    <t>是，除非（假设）……方可解释</t>
  </si>
  <si>
    <t>排除任何无法解释的起因</t>
  </si>
  <si>
    <t>列出所有假设</t>
  </si>
  <si>
    <t>先完成一个可能的起因的测试，再测试另一个可能的起因</t>
  </si>
  <si>
    <t>记录支持数据</t>
  </si>
  <si>
    <t>确定最有可能的起因</t>
  </si>
  <si>
    <t>这些可能的起因中哪个最合理？</t>
  </si>
  <si>
    <t>最有可能的起因具有：</t>
  </si>
  <si>
    <t>在这种情况下最有意义的假设</t>
  </si>
  <si>
    <t>最合理的假设</t>
  </si>
  <si>
    <t>最合理的假设                                                                标明MPC请使用下拉菜单</t>
  </si>
  <si>
    <t>整体而言最简单的假设</t>
  </si>
  <si>
    <t>数量最少的假设</t>
  </si>
  <si>
    <t>确认真正的起因</t>
  </si>
  <si>
    <t>验证假设、观察、实验、或尝试修复与监测</t>
  </si>
  <si>
    <t>如何验证作出的假设？</t>
  </si>
  <si>
    <t>在工作中如何观察这一起因？</t>
  </si>
  <si>
    <t>我们如何通过实验来显示其因果关系？</t>
  </si>
  <si>
    <t>当采取纠正措施后，什么结果会说明我们找到了真正的起因？</t>
  </si>
  <si>
    <t>使用最安全、简单、快捷、低成本和可靠的方法</t>
  </si>
  <si>
    <t>确认</t>
  </si>
  <si>
    <t>运用：</t>
  </si>
  <si>
    <t>确认措施</t>
  </si>
  <si>
    <t>负责人/限期</t>
  </si>
  <si>
    <t>验证假设</t>
  </si>
  <si>
    <t>观察</t>
  </si>
  <si>
    <t>实验</t>
  </si>
  <si>
    <t>尝试修复与监测</t>
  </si>
  <si>
    <t>扩展解决问题之外的思维</t>
  </si>
  <si>
    <t>扩展起因</t>
  </si>
  <si>
    <t>在确认真正的起因之后及选择修复措施之前，从起因方向扩展思考范围</t>
  </si>
  <si>
    <t>这个起因可能会导致其他什么损害？</t>
  </si>
  <si>
    <t>这个起因还能在何处造成问题？</t>
  </si>
  <si>
    <t>该起因的起因是什么？</t>
  </si>
  <si>
    <t>扩展修复</t>
  </si>
  <si>
    <t>记录修复措施的建议</t>
  </si>
  <si>
    <t>确认真正的起因和修复措施有显著的效果后，从修复方向扩展思考范围</t>
  </si>
  <si>
    <t>哪些完全相同的事物需要采取同样的修复措施？</t>
  </si>
  <si>
    <t>这修复措施会引发什么问题？</t>
  </si>
  <si>
    <t>如果修复措施的效果不显著，运用决策分析来选择修复措施，然后从修复方向扩展思考范围</t>
  </si>
  <si>
    <t>记录</t>
  </si>
  <si>
    <t>可以解释</t>
  </si>
  <si>
    <t>无法解释，因为…..</t>
  </si>
  <si>
    <t>除非（假设）…</t>
  </si>
  <si>
    <t>情境</t>
  </si>
  <si>
    <t>执行者</t>
  </si>
  <si>
    <t>响应</t>
  </si>
  <si>
    <t>反馈</t>
  </si>
  <si>
    <t>后果</t>
  </si>
  <si>
    <t>什么时候使用决策分析？</t>
  </si>
  <si>
    <t>我们需要做出选择吗？</t>
  </si>
  <si>
    <t>选择哪个方案有差别吗？</t>
  </si>
  <si>
    <t>我们是否不清楚哪个可选方案最好？</t>
  </si>
  <si>
    <t>我们是否需要有关方达成一致意见，以成功实施已选方案？</t>
  </si>
  <si>
    <t>符合以上任何一个条件=使用决策分析</t>
  </si>
  <si>
    <t>澄清目的</t>
  </si>
  <si>
    <t>陈述决策</t>
  </si>
  <si>
    <t>在这里列决策陈述</t>
  </si>
  <si>
    <t>这次选择的根本目的是什么？</t>
  </si>
  <si>
    <t>具体需要选择或建议什么？</t>
  </si>
  <si>
    <t>包括:</t>
  </si>
  <si>
    <t>*选择词（决定，挑选…...）*结果*1-2个修饰词</t>
  </si>
  <si>
    <t>写一段包括以下几点的简短陈述：</t>
  </si>
  <si>
    <t>选择词（决定、挑选、选择）</t>
  </si>
  <si>
    <t>结果</t>
  </si>
  <si>
    <t>1或2个关键修饰词</t>
  </si>
  <si>
    <t>你使用的词语将扩大或缩小可选方案的范围</t>
  </si>
  <si>
    <t>列出目标</t>
  </si>
  <si>
    <t xml:space="preserve">加插新目标 </t>
  </si>
  <si>
    <t>区分目标</t>
  </si>
  <si>
    <t>我们想要取得哪些短期和长期利益或结果？</t>
  </si>
  <si>
    <t>我们应该运用或节约什么资源？</t>
  </si>
  <si>
    <t>有哪些限制影响这选择？</t>
  </si>
  <si>
    <t>有哪些高或低界线需要被满足？</t>
  </si>
  <si>
    <t>有哪些目标需要澄清？</t>
  </si>
  <si>
    <t>考虑时间、成本、客户、管理层等会对这选择造成什么影响</t>
  </si>
  <si>
    <t xml:space="preserve">要明确和具体           使用简短陈述       </t>
  </si>
  <si>
    <t>针对每个目标设定衡量标准（依据…….衡量）</t>
  </si>
  <si>
    <t>邀请批准或实施决策的有关方参与</t>
  </si>
  <si>
    <t>衡量标准</t>
  </si>
  <si>
    <t xml:space="preserve">针对每个目标设定衡量标准 </t>
  </si>
  <si>
    <t>(依据 ……衡量）</t>
  </si>
  <si>
    <t>什么具体属性可以表明目标实现程度？</t>
  </si>
  <si>
    <t>确定如何衡量目标</t>
  </si>
  <si>
    <t>记录目标的具体属性以表明目标实现程度</t>
  </si>
  <si>
    <t>衡量标准可能带有主观性</t>
  </si>
  <si>
    <t>负责测量的人是谁?</t>
  </si>
  <si>
    <t>考虑:</t>
  </si>
  <si>
    <t>时间，速度</t>
  </si>
  <si>
    <t>货币单位</t>
  </si>
  <si>
    <t>公认标准等</t>
  </si>
  <si>
    <t>考虑时间，述度，货币单位，公认标准，”应有状态“等衡量标准</t>
  </si>
  <si>
    <t>如果带有主观性，确定将由谁下决定</t>
  </si>
  <si>
    <t>将目标分类</t>
  </si>
  <si>
    <t>将目标分为“必备性目标”和“ 愿望性目标”</t>
  </si>
  <si>
    <t>目标</t>
  </si>
  <si>
    <t>如果目标是必须的，</t>
  </si>
  <si>
    <t>可衡量的和实际的，</t>
  </si>
  <si>
    <t>将其标示为”必备性目标“</t>
  </si>
  <si>
    <t>（从下拉菜单中选择”必备性目标 - M“）</t>
  </si>
  <si>
    <t>这个目标是……</t>
  </si>
  <si>
    <t>必须的吗？（有关方、法规、法律或政策要求）</t>
  </si>
  <si>
    <t>可衡量的吗？（具有特定的界线或门槛）</t>
  </si>
  <si>
    <t>实际的吗？（能实现）</t>
  </si>
  <si>
    <t>哪个“必备性目标”应该被反映成“愿望性目标”？</t>
  </si>
  <si>
    <t>符合以上三点=“必备性目标”，标上 M</t>
  </si>
  <si>
    <t>其他均为“愿望性目标”</t>
  </si>
  <si>
    <t>对“愿望性目标”给予加权</t>
  </si>
  <si>
    <t>针对其他的目标而言，</t>
  </si>
  <si>
    <t>各”愿望性目标“的相对重要性有多大？</t>
  </si>
  <si>
    <t>（最重要的”愿望性目标“=10分；</t>
  </si>
  <si>
    <t>其他=1-10分，相对于‘10’分）</t>
  </si>
  <si>
    <t>各“愿望性目标”的相对重要性有多大？</t>
  </si>
  <si>
    <t>找出最重要的“愿望性目标”</t>
  </si>
  <si>
    <t>赋予它（它们）10分</t>
  </si>
  <si>
    <t>将其他“愿望性目标”与10分的“愿望性目标”进行比较</t>
  </si>
  <si>
    <t>按重要性依次给予权数 （10-1分）</t>
  </si>
  <si>
    <t>通过与10分的“愿望性目标”进行比较，确认其权数</t>
  </si>
  <si>
    <t>评估可选方案</t>
  </si>
  <si>
    <t>列出可选方案</t>
  </si>
  <si>
    <t>在这里列可选方案</t>
  </si>
  <si>
    <t>有哪些不同的解决方案可供选择？</t>
  </si>
  <si>
    <t>回顾决策陈述和目标</t>
  </si>
  <si>
    <t>咨询专家并探讨多方信息来源</t>
  </si>
  <si>
    <t>询问负责批准和实施的有关方</t>
  </si>
  <si>
    <t>直接列出可选方案，无须辩论</t>
  </si>
  <si>
    <t>运用创造性思维技巧</t>
  </si>
  <si>
    <t>如有必要，合并或设计可选方案或考虑维持现状</t>
  </si>
  <si>
    <t>参照“必备性目标”筛选可选方案</t>
  </si>
  <si>
    <t>该可选方案可以满足各个“必备性目标”吗？</t>
  </si>
  <si>
    <t>收集和记录属实的数据</t>
  </si>
  <si>
    <t>决定可行或不可行</t>
  </si>
  <si>
    <t>排除任何不可行的可选方案</t>
  </si>
  <si>
    <t xml:space="preserve">运用知识和经验                                                                       或              </t>
  </si>
  <si>
    <t>哪个可选方案最能满足各个“愿望性目标”？</t>
  </si>
  <si>
    <t>根据“愿望性目标”检查各可选方案的表现</t>
  </si>
  <si>
    <t>用星号（*）标示表现最佳的方案</t>
  </si>
  <si>
    <t>每个“愿望性目标”应该至少对应一个有星号（*）的方案</t>
  </si>
  <si>
    <t>被标示最多星号（*）的可选方案为最佳方案</t>
  </si>
  <si>
    <t xml:space="preserve">对照“愿望性目标”比较可选方案                                           </t>
  </si>
  <si>
    <t>根据“愿望性目标”，各可选方案的表现如何？</t>
  </si>
  <si>
    <t xml:space="preserve">记录支持数据,然后针对各目标： </t>
  </si>
  <si>
    <t xml:space="preserve">   找出表现最佳的可选方案，给予10分</t>
  </si>
  <si>
    <t>相比表现最佳方案，给其他可选方案进行评分 （0-10分）</t>
  </si>
  <si>
    <t>将得分与目标的加权相乘</t>
  </si>
  <si>
    <t>将得分与目标的加权相乘                    求和，得出加权总分</t>
  </si>
  <si>
    <t>首先记录有关各可选方案能够在何种程度上达到目标的属实，准确的支持数据</t>
  </si>
  <si>
    <t>从第一个目标开始给各可选方案评分：</t>
  </si>
  <si>
    <t>找出表现最佳的可选方案，给予10分</t>
  </si>
  <si>
    <t>将其他可选方案与它进行对比，按表现依次评分（0-10分）</t>
  </si>
  <si>
    <t>重复以上过程，给所有可选方案针对剩下的目标评分</t>
  </si>
  <si>
    <t>求和，得出加权总分</t>
  </si>
  <si>
    <t>分数</t>
  </si>
  <si>
    <t>总分=</t>
  </si>
  <si>
    <t>‘= 表示最终选择</t>
  </si>
  <si>
    <t>加权分数</t>
  </si>
  <si>
    <t>可选方案 1</t>
  </si>
  <si>
    <t>可选方案 2</t>
  </si>
  <si>
    <t>可选方案 3</t>
  </si>
  <si>
    <t>可选方案 4</t>
  </si>
  <si>
    <t>可选方案 5</t>
  </si>
  <si>
    <t>可选方案 6</t>
  </si>
  <si>
    <t>可选方案 7</t>
  </si>
  <si>
    <t>可选方案 8</t>
  </si>
  <si>
    <t>评估风险</t>
  </si>
  <si>
    <t>发掘不利的后果</t>
  </si>
  <si>
    <t>从得分最高的可选方案开始</t>
  </si>
  <si>
    <t>想像你已经执行了该可选方案</t>
  </si>
  <si>
    <t>与该方案相关的风险有哪些？</t>
  </si>
  <si>
    <t>该方案在短期和长期会出什么问题？</t>
  </si>
  <si>
    <t>接近“必备性目标”的界线或门槛意味着哪些影响？</t>
  </si>
  <si>
    <t>与这方案相关的哪些信息可能无效？它意味着哪些
影响？</t>
  </si>
  <si>
    <t>使用“如果……，那么……”格式；例如，如果X发生，那么Y是不利的后果</t>
  </si>
  <si>
    <t>找出与最佳表现方案相近的所有可选方案的不利后果</t>
  </si>
  <si>
    <t>评估威胁</t>
  </si>
  <si>
    <t>各不利的后果出现的可能性有多高？（概率—记录个别的理由；标上‘高’、‘中’、或‘低’）</t>
  </si>
  <si>
    <t>各不利的后果会造成何等影响？（严重性—记录个别的理由；标上‘高’、‘中’、或‘低’）</t>
  </si>
  <si>
    <t>评估不利的后果, 标上‘高’、‘中’、或‘低’</t>
  </si>
  <si>
    <t>得分最高的可选方案</t>
  </si>
  <si>
    <t>得分第二高的可选方案</t>
  </si>
  <si>
    <t>如果……</t>
  </si>
  <si>
    <t>那么……</t>
  </si>
  <si>
    <t>概率</t>
  </si>
  <si>
    <t>严重性</t>
  </si>
  <si>
    <t>作出决策</t>
  </si>
  <si>
    <t>做出选择</t>
  </si>
  <si>
    <t>我们愿意为了这方案所带来的利益而承担它的风险吗？</t>
  </si>
  <si>
    <t>我们能将风险控制在可接受的水平内吗？</t>
  </si>
  <si>
    <t>如果答案是肯定的，就选择它</t>
  </si>
  <si>
    <t>如果答案是否定的，选择下一个最佳可选方案，重复这一过程</t>
  </si>
  <si>
    <t>规划和采取行动实施所选方案</t>
  </si>
  <si>
    <t>规划你将如何管理其风险</t>
  </si>
  <si>
    <t>捡查风险和利益. 标明你最佳选择</t>
  </si>
  <si>
    <t>什么时候使用潜在问题分析？</t>
  </si>
  <si>
    <t>我们的决策、行动或计划存在风险吗？</t>
  </si>
  <si>
    <t>我们需要知道可能起因以降低或消除风险吗？</t>
  </si>
  <si>
    <t>我们需要部署行动方案以降低影响吗？</t>
  </si>
  <si>
    <t>符合以上任何一个条件=使用潜在问题分析</t>
  </si>
  <si>
    <t>找出潜在问题</t>
  </si>
  <si>
    <t>陈述行动</t>
  </si>
  <si>
    <t>我们需要保护那些决策、行动、计划或最终结果？</t>
  </si>
  <si>
    <t>哪些决策、行动、计划或最终结果可能存有风险或需要保护?</t>
  </si>
  <si>
    <t>写下一段简短明确的陈述: 包括行动、最终结果、和修饰词. 自行决定是否要包括完成时间和成本</t>
  </si>
  <si>
    <t>写下一段简短明确的陈述</t>
  </si>
  <si>
    <t>包括行动、最终结果、和修饰词</t>
  </si>
  <si>
    <t>自行决定是否要包括完成时间和成本</t>
  </si>
  <si>
    <t>我们实施该行动时，有什么可能会出错？</t>
  </si>
  <si>
    <t>该行动可能导致什么问题？</t>
  </si>
  <si>
    <t>想像实施该行动时可能发生的问题</t>
  </si>
  <si>
    <t>直接列出，无须讨论         改成物体/偏差格式</t>
  </si>
  <si>
    <t>直接列出，无须讨论</t>
  </si>
  <si>
    <t>改成物体/偏差格式</t>
  </si>
  <si>
    <t>如果难以识别物体和偏差，区别和澄清潜在问题</t>
  </si>
  <si>
    <t>运用知识和经验….                  或</t>
  </si>
  <si>
    <t>对所列出的潜在问题，提问：</t>
  </si>
  <si>
    <t>我们应该先处理哪个潜在问题？标示（*）</t>
  </si>
  <si>
    <t>哪个潜在问题可能造成最严重的损害？</t>
  </si>
  <si>
    <t>如优先顺序明确，用星号（*）标示首个该处理的潜在问题</t>
  </si>
  <si>
    <t>从优先级最高的潜在问题开始，继续分析</t>
  </si>
  <si>
    <t>如优先顺序不明确，在继续分析前，使用评估威胁来确定顺序</t>
  </si>
  <si>
    <t>…..运用评估威胁设定优先顺序</t>
  </si>
  <si>
    <t>运用评估威胁设定优先顺序</t>
  </si>
  <si>
    <t>该潜在问题发生的可能性有多高？（概率）</t>
  </si>
  <si>
    <t>它的破坏程度可能有多高？（严重性）</t>
  </si>
  <si>
    <t>记录概率和严重性数据。评估 ’高” / ‘中' / '低“</t>
  </si>
  <si>
    <t>优先处理综合等级最高的潜在问题</t>
  </si>
  <si>
    <t>评估各潜在问题的整体概率，分别标上‘高’、‘中’、或‘低’</t>
  </si>
  <si>
    <t>评估各潜在问题的整体严重性，分别标上‘高’、‘中’、或‘低’</t>
  </si>
  <si>
    <t>使用加号（+）或减号（-）来进一步细分等级</t>
  </si>
  <si>
    <t>选出概率和严重性综合等级最高（高-高，中-高）的潜在问题，优先处理</t>
  </si>
  <si>
    <t>如果难以评估概率，那么先找出可能起因</t>
  </si>
  <si>
    <t>如果难以评估严重性，那么先找出可能影响</t>
  </si>
  <si>
    <t>潜在问题</t>
  </si>
  <si>
    <t>找出可能起因</t>
  </si>
  <si>
    <t>考虑造成潜在问题的起因</t>
  </si>
  <si>
    <t>有什么可能会导致这潜在问题？</t>
  </si>
  <si>
    <t>还有什么可能导致……？</t>
  </si>
  <si>
    <t>回顾类似经历</t>
  </si>
  <si>
    <t>就各潜在问题尽可能列出所有的可能起因</t>
  </si>
  <si>
    <t>解释每个起因是如何导致该潜在问题</t>
  </si>
  <si>
    <t>可能起因</t>
  </si>
  <si>
    <t>该可能起因发生的可能性有多高？</t>
  </si>
  <si>
    <t>采取防范措施</t>
  </si>
  <si>
    <t>针对可能起因采取应对行动</t>
  </si>
  <si>
    <t>我们能做些什么来防止或降低该可能起因发生的几率？</t>
  </si>
  <si>
    <t>我们如何防止该可能起因引起潜在问题？</t>
  </si>
  <si>
    <t>列出多项防范措施</t>
  </si>
  <si>
    <t>分派责任，资源和指定时间限制</t>
  </si>
  <si>
    <t>防范措施</t>
  </si>
  <si>
    <t>准备应急措施和启动机制</t>
  </si>
  <si>
    <t>准备降低可能影响的行动</t>
  </si>
  <si>
    <t>如果这潜在问题发生时,我们将采取什么措施?</t>
  </si>
  <si>
    <t>如果这潜在问题发生时,什么措施能将其影响降到最低?</t>
  </si>
  <si>
    <t>我们能做些什么，以尽可能快速、低成本和有效地恢复原状？</t>
  </si>
  <si>
    <t>运用头脑风暴，列出一份应急措施清单</t>
  </si>
  <si>
    <t>邀请负责完成或评判该行动或计划的人员参与</t>
  </si>
  <si>
    <t>提前准备应急措施</t>
  </si>
  <si>
    <t>分派责任、资源和指定时间限制</t>
  </si>
  <si>
    <t>应急措施</t>
  </si>
  <si>
    <t>为应急措施设置启动机制</t>
  </si>
  <si>
    <t>我们如何才能知道潜在问题已发生</t>
  </si>
  <si>
    <t>什么会启动应急措施？</t>
  </si>
  <si>
    <t>为每个应急措施设定一个启动机制</t>
  </si>
  <si>
    <t>一个启动机制可启动多个应急措施</t>
  </si>
  <si>
    <t>确定启动应急措施的系统或人员</t>
  </si>
  <si>
    <t>优选自动式启动机制——它们不需要通过人为判断</t>
  </si>
  <si>
    <t>需要选择应急措施或对是否需要采取行动进行评估</t>
  </si>
  <si>
    <t>时，使用人工式启动机制</t>
  </si>
  <si>
    <t>启动机制</t>
  </si>
  <si>
    <t>什么时候使用潜在机会分析？</t>
  </si>
  <si>
    <t>我们的决策、行动或计划可被加以利用吗？</t>
  </si>
  <si>
    <t>我们需要知道可能起因以挖掘或增加利益吗？</t>
  </si>
  <si>
    <t>我们需要部署行动方案以提高效益吗？</t>
  </si>
  <si>
    <t>符合以上任何一个条件=使用潜在机会分析</t>
  </si>
  <si>
    <t>找出潜在机会</t>
  </si>
  <si>
    <t>我们想要加以那些决策、行动、计划或最终结果？</t>
  </si>
  <si>
    <t>哪些决策、行动、计划或最终结果可能存有意想不到的利益？</t>
  </si>
  <si>
    <t xml:space="preserve">写下一段简短明确的陈述: 包括行动、最终结果和修饰词。自行决定是否要包括完成时间和成本  </t>
  </si>
  <si>
    <t>写下一段简短明确的陈述:</t>
  </si>
  <si>
    <t>列出潜在机会</t>
  </si>
  <si>
    <t>我们实施该行动时，有什么可能比预期来得好？</t>
  </si>
  <si>
    <t>该行动可能创造什么利益？</t>
  </si>
  <si>
    <t>想像实施该行动时可能发生的机会</t>
  </si>
  <si>
    <t>直接列出，无须讨论         改成物体/正面偏差格式</t>
  </si>
  <si>
    <t>如果难以识别物体和偏差，区别和澄清潜在机会</t>
  </si>
  <si>
    <t>对所列出的潜在机会，提问：</t>
  </si>
  <si>
    <t>我们应该先处理哪个潜在机会？标示（*）</t>
  </si>
  <si>
    <t>哪个潜在问题可能创造最大的利益？</t>
  </si>
  <si>
    <t>如优先顺序明确，用星号（*）标与首个该处理的潜在机会</t>
  </si>
  <si>
    <t>从优先级最高的潜在机会开始，继续分析</t>
  </si>
  <si>
    <t>运用评估利益</t>
  </si>
  <si>
    <t>运用评估利益设定优先顺序</t>
  </si>
  <si>
    <t>该潜在机会发生的可能性有多高？（概率）</t>
  </si>
  <si>
    <t>它的获利程度可能有多高？（利益）</t>
  </si>
  <si>
    <t>记录概率和利益数据。评估 ’高” / ‘中' / '低“</t>
  </si>
  <si>
    <t>优先处理综合等级最高的潜在机会</t>
  </si>
  <si>
    <t>评估各潜在机会的整体概率，分别标上‘高’、‘中’、或‘低’</t>
  </si>
  <si>
    <t>评估各潜在机会的整体利益，分别标上‘高’、‘中’、或‘低’</t>
  </si>
  <si>
    <t>选出概率和利益综合等级最高（高-高，中-高）的潜在机会，优先处理</t>
  </si>
  <si>
    <t>如果难以评估利益，那么先找出可能影响</t>
  </si>
  <si>
    <t>潜在机会</t>
  </si>
  <si>
    <t>利益</t>
  </si>
  <si>
    <t>考虑引起潜在机会的起因</t>
  </si>
  <si>
    <t>有什么可能会引起这潜在机会？</t>
  </si>
  <si>
    <t>还有什么可能引起……？</t>
  </si>
  <si>
    <t>就各潜在机会尽可能列出所有的可能起因</t>
  </si>
  <si>
    <t>解释每个起因是如何引起该潜在机会</t>
  </si>
  <si>
    <t>采取促进措施</t>
  </si>
  <si>
    <t>针对可能起因采取促进行动</t>
  </si>
  <si>
    <t>我们能做些什么来促进或增加该可能起因发生的几率</t>
  </si>
  <si>
    <t>我们如何确保该可能起因会创造潜在机会？</t>
  </si>
  <si>
    <t>列出多项促进行动</t>
  </si>
  <si>
    <t>促进行动</t>
  </si>
  <si>
    <t>准备机会利用措施和启动机制</t>
  </si>
  <si>
    <t>准备提高可能影响的行动</t>
  </si>
  <si>
    <t>如果这潜在机会发生时，我们将采取什么措施？</t>
  </si>
  <si>
    <t>如果这潜在机会发生时，什么措施能将其影响增至最高？</t>
  </si>
  <si>
    <t>我们能做些什么，以尽可能快速、低成本和有效地利用这机会？</t>
  </si>
  <si>
    <t>运用头脑风暴，列出一份机会利用措施清单</t>
  </si>
  <si>
    <t>提前准备机会利用措施</t>
  </si>
  <si>
    <t>机会利用措施</t>
  </si>
  <si>
    <t>为机会利用措施设置启动机制</t>
  </si>
  <si>
    <t>我们如何才能知道潜在机会已发生？</t>
  </si>
  <si>
    <t>什么会启动机会利用措施？</t>
  </si>
  <si>
    <t>为每个机会利用措施设定一个启动机制</t>
  </si>
  <si>
    <t>一个启动机制可启动多个机会利用措施</t>
  </si>
  <si>
    <t>确定启动机会利用措施的系统或人员</t>
  </si>
  <si>
    <t>需要选择机会利用措施或对是否需要采取行动进行评</t>
  </si>
  <si>
    <t>估时，使用人工式启动机制</t>
  </si>
  <si>
    <t>支持和承诺</t>
  </si>
  <si>
    <t xml:space="preserve">模板许可协议
在使用KEPNER-TREGOE(R)模板/工作表（以下简称“模板”）之前，请仔细阅读本许可。安装或使用模板，即表示您同意受本许可的条款约束。
总则。除以下条款授权外，未经Kepner-Tregoe, Inc.（以下简称 "KT"）事先书面同意，不得将全部或部分模板用于、复制、影印、打印、翻印、翻译或删减为任何电子格式或任何表达手段。
许可。KT特此授予您依照下列条款和条件，以电子形式代替纸质副本或作为纸质副本补充手段来存储模板的非独占性、不可转让的许可证，以及对完成的Microsoft(R) Excel格式电子表格进行电子访问和存储的权利：
1. 未经KT书面许可，不得以任何方式修改或改变模板的格式。
2. 只有您完成了KT认可的问题解决与决策课程培训并收到购买的全套KT问题解决与决策研讨材料后，才能向您授予本许可。 
3. 所有电子存储和打印的模板副本上必须保留KT版权说明，即 © [年份] Kepner-Tregoe, Inc.。
4. 其他人除非同意本许可的条款并符合上述第2小节规定的模板使用具体资格，否则不得下载、受让或访问模板。
5. 如果任何软件提示用户完成模板，则模板不得与该软件同时使用或作为该软件的一部分使用。 
终止。本许可的有效期至终止时结束。销毁模板及其所有副本即可随时终止本许可。如果您违反本许可的任何规定，KT将不经通知立即终止本许可。您必须在终止时销毁模板的所有副本。
政府最终用户。如果您代表美国政府的任何部门或机构购买模板，则适用下列规定。政府同意：(1)如果模板的采购方为美国国防部(DoD)，则模板的分类应为“商业计算机软件”，政府购买的仅为模板的“有限权利”，该术语的定义依照DFARS条款252.227-7013(c)(1)的规定；(2)如果模板的采购方为除DoD以外的任何美国政府部门或机构，则政府对模板的权利依照FAR条款52.227-19(c)(2)的规定，如果是NASA购买，则依照FAR的NASA补充条款18-52.227-86(d)的规定。
模板的担保免责声明。您明确认可并同意，因使用模板带来的风险由您自行承担。模板按“现状”提供且不做任何保证，KT明确声明不做任何明示和暗示保证，包括但不限于隐含的适销性和特定用途适用性保证。此外，KT对于模板的使用或使用结果，不保证其正确性、准确性、可靠性、适时性或其它方面，亦不做任何陈述。某些司法管辖区不允许对暗示保证加以排除，因此上述排除条款可能并不适用于您。
有限责任。在任何情况下（包括过失），对于您因使用、误用或无法使用模板所导致的任何偶发、间接、特殊或连带发生的损失，KT或KT的授权代表即使已获知此类损失的可能性，亦概不负责。某些司法管辖区不允许对偶发或连带产生的损失加以限制或排除，因此上述限制条款或排除条款可能并不适用于您。 
管制法律与可分割性。本许可受美国法律和新泽西州法律管制并据其解释。如果有法定管辖权的司法机构出于任何原因裁决本许可的任何规定全部或部分不能执行，应在法律允许的范围内最大限度地执行本许可的该规定以实现双方的意图，本许可的其余条款仍具有完全效力。
完整协议。本许可构成了双方就使用模板达成的完整协议，并取代先前或同期就此约定事项达成的所有书面或口头谅解或协议。本协议的任何修订或修改必须为书面形式并且由KT的正式授权代表签名，否则不具约束力。
</t>
  </si>
  <si>
    <t>中文 (Chinese)</t>
  </si>
  <si>
    <t>↑</t>
  </si>
  <si>
    <t>↓</t>
  </si>
  <si>
    <t xml:space="preserve">710-03-P469613      Copyright © Kepner-Tregoe, Inc. Tous droits resérvés. </t>
  </si>
  <si>
    <t xml:space="preserve">710-03-P469613      Copyright © Kepner-Tregoe, Inc. All Rights Reserved </t>
  </si>
  <si>
    <t xml:space="preserve">710-03-P469613      Copyright © Kepner-Tregoe, Inc. Alle Rechte vorbehalten </t>
  </si>
  <si>
    <t xml:space="preserve">710-03-P469613      Copyright © Kepner-Tregoe, Inc. Alle rechten voorbehouden. </t>
  </si>
  <si>
    <t>How beneficial is it likely to be? (Benefit [B])</t>
  </si>
  <si>
    <t>How likely is this potential opportunity?               (Probability [P])</t>
  </si>
  <si>
    <t>Wie wahrscheinlich ist diese potentielle Chance? (Wahrscheinlichkeit [W])</t>
  </si>
  <si>
    <t>Welchen Nutzen kann sie voraussichtlich bringen? (Nutzen [N])</t>
  </si>
  <si>
    <t>Hoe waarschijnlijk is deze potentiële kans? (waarschijnlijkheid [W])</t>
  </si>
  <si>
    <t>Hoe voordelig zal deze waarschijnlijk zijn? (voordeel [E])</t>
  </si>
  <si>
    <t>Quelle est la probabilité de cette opportunité potentielle? (probabilité [P])</t>
  </si>
  <si>
    <t>Quel avantage aura-t-elle? (gain [G])</t>
  </si>
  <si>
    <t>Notieren und kommunizieren Sie die endgültige Entscheidung ([E])</t>
  </si>
  <si>
    <t>Hoe waarschijnlijk is dit potentieel probleem? (waarschijnlijkheid [W])</t>
  </si>
  <si>
    <t>Quelle est la probabilité de ce problème potentiel? (probabilité [P])</t>
  </si>
  <si>
    <t>How damaging is it likely to be? (Seriousness [S])</t>
  </si>
  <si>
    <t>Welchen Schaden kann es voraussichtlich anrichten? (Tragweite [T])</t>
  </si>
  <si>
    <t>Hoeveel schade kan het aanrichten? (ernst [E])</t>
  </si>
  <si>
    <t>Quel impact aura-t-il ? (gravité [G])</t>
  </si>
  <si>
    <t>How likely is this potential problem?                  (Probability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</si>
</sst>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yy;@"/>
    <numFmt numFmtId="165" formatCode="&quot;$&quot;#,##0"/>
    <numFmt numFmtId="166" formatCode="[$-409]d\-mmm;@"/>
    <numFmt numFmtId="167" formatCode="0.00;0.00;0"/>
    <numFmt numFmtId="168" formatCode="0;\-0;;@"/>
  </numFmts>
  <fonts count="161">
    <font>
      <sz val="11"/>
      <color theme="1"/>
      <name val="Calibri"/>
      <family val="2"/>
      <scheme val="minor"/>
    </font>
    <font>
      <b/>
      <sz val="14"/>
      <name val="Arial"/>
      <family val="2"/>
    </font>
    <font>
      <sz val="10"/>
      <name val="Arial"/>
      <family val="2"/>
    </font>
    <font>
      <b/>
      <sz val="16"/>
      <color indexed="9"/>
      <name val="Arial"/>
      <family val="2"/>
    </font>
    <font>
      <b/>
      <sz val="11"/>
      <color indexed="9"/>
      <name val="Arial"/>
      <family val="2"/>
    </font>
    <font>
      <sz val="11"/>
      <color indexed="9"/>
      <name val="Arial"/>
      <family val="2"/>
    </font>
    <font>
      <b/>
      <sz val="10"/>
      <name val="Arial"/>
      <family val="2"/>
    </font>
    <font>
      <i/>
      <sz val="8"/>
      <name val="Arial"/>
      <family val="2"/>
    </font>
    <font>
      <b/>
      <sz val="9"/>
      <name val="Arial"/>
      <family val="2"/>
    </font>
    <font>
      <sz val="9"/>
      <name val="Arial"/>
      <family val="2"/>
    </font>
    <font>
      <b/>
      <sz val="8"/>
      <name val="Arial"/>
      <family val="2"/>
    </font>
    <font>
      <sz val="9"/>
      <color indexed="12"/>
      <name val="Arial"/>
      <family val="2"/>
    </font>
    <font>
      <b/>
      <sz val="16"/>
      <name val="Arial"/>
      <family val="2"/>
    </font>
    <font>
      <sz val="10"/>
      <color indexed="9"/>
      <name val="Arial"/>
      <family val="2"/>
    </font>
    <font>
      <sz val="11"/>
      <name val="Arial"/>
      <family val="2"/>
    </font>
    <font>
      <sz val="10"/>
      <color indexed="12"/>
      <name val="Arial"/>
      <family val="2"/>
    </font>
    <font>
      <b/>
      <sz val="11"/>
      <name val="Arial"/>
      <family val="2"/>
    </font>
    <font>
      <sz val="8"/>
      <name val="Arial"/>
      <family val="2"/>
    </font>
    <font>
      <sz val="8"/>
      <color indexed="12"/>
      <name val="Arial"/>
      <family val="2"/>
    </font>
    <font>
      <b/>
      <sz val="10"/>
      <color indexed="12"/>
      <name val="Arial"/>
      <family val="2"/>
    </font>
    <font>
      <b/>
      <sz val="10"/>
      <color indexed="9"/>
      <name val="Arial"/>
      <family val="2"/>
    </font>
    <font>
      <sz val="10"/>
      <color indexed="8"/>
      <name val="Arial"/>
      <family val="2"/>
    </font>
    <font>
      <b/>
      <sz val="12"/>
      <name val="Arial"/>
      <family val="2"/>
    </font>
    <font>
      <sz val="10"/>
      <color indexed="58"/>
      <name val="Arial"/>
      <family val="2"/>
    </font>
    <font>
      <i/>
      <sz val="10"/>
      <name val="Arial"/>
      <family val="2"/>
    </font>
    <font>
      <sz val="10"/>
      <color indexed="10"/>
      <name val="Arial"/>
      <family val="2"/>
    </font>
    <font>
      <sz val="14"/>
      <name val="Arial"/>
      <family val="2"/>
    </font>
    <font>
      <sz val="16"/>
      <name val="Arial"/>
      <family val="2"/>
    </font>
    <font>
      <sz val="10"/>
      <color indexed="11"/>
      <name val="Arial"/>
      <family val="2"/>
    </font>
    <font>
      <i/>
      <sz val="8"/>
      <color indexed="8"/>
      <name val="Arial"/>
      <family val="2"/>
    </font>
    <font>
      <sz val="11"/>
      <color indexed="8"/>
      <name val="Calibri"/>
      <family val="2"/>
    </font>
    <font>
      <sz val="10"/>
      <name val="Verdana"/>
      <family val="2"/>
    </font>
    <font>
      <sz val="10"/>
      <name val="Arial"/>
      <family val="2"/>
    </font>
    <font>
      <b/>
      <sz val="12"/>
      <name val="Arial"/>
      <family val="2"/>
    </font>
    <font>
      <sz val="12"/>
      <name val="Arial"/>
      <family val="2"/>
    </font>
    <font>
      <b/>
      <i/>
      <sz val="11"/>
      <name val="Arial"/>
      <family val="2"/>
    </font>
    <font>
      <sz val="9"/>
      <name val="Geneva"/>
      <family val="2"/>
    </font>
    <font>
      <i/>
      <sz val="11"/>
      <name val="Arial"/>
      <family val="2"/>
    </font>
    <font>
      <sz val="11"/>
      <name val="Calibri"/>
      <family val="2"/>
    </font>
    <font>
      <sz val="11"/>
      <color theme="1"/>
      <name val="Calibri"/>
      <family val="2"/>
      <scheme val="minor"/>
    </font>
    <font>
      <sz val="11"/>
      <color theme="0"/>
      <name val="Calibri"/>
      <family val="2"/>
      <scheme val="minor"/>
    </font>
    <font>
      <b/>
      <sz val="11"/>
      <color theme="1"/>
      <name val="Calibri"/>
      <family val="2"/>
      <scheme val="minor"/>
    </font>
    <font>
      <b/>
      <sz val="12"/>
      <color theme="1"/>
      <name val="Arial"/>
      <family val="2"/>
    </font>
    <font>
      <sz val="8"/>
      <color theme="1"/>
      <name val="Arial"/>
      <family val="2"/>
    </font>
    <font>
      <i/>
      <sz val="11"/>
      <color theme="0"/>
      <name val="Calibri"/>
      <family val="2"/>
      <scheme val="minor"/>
    </font>
    <font>
      <sz val="11"/>
      <color rgb="FF005C96"/>
      <name val="Calibri"/>
      <family val="2"/>
      <scheme val="minor"/>
    </font>
    <font>
      <b/>
      <sz val="11"/>
      <color theme="0"/>
      <name val="Arial"/>
      <family val="2"/>
    </font>
    <font>
      <sz val="10"/>
      <color theme="0"/>
      <name val="Arial"/>
      <family val="2"/>
    </font>
    <font>
      <sz val="11"/>
      <color rgb="FFFF9900"/>
      <name val="Calibri"/>
      <family val="2"/>
      <scheme val="minor"/>
    </font>
    <font>
      <b/>
      <sz val="16"/>
      <color theme="1"/>
      <name val="Calibri"/>
      <family val="2"/>
      <scheme val="minor"/>
    </font>
    <font>
      <i/>
      <sz val="8"/>
      <color theme="1"/>
      <name val="Arial"/>
      <family val="2"/>
    </font>
    <font>
      <sz val="9"/>
      <color theme="1"/>
      <name val="Arial"/>
      <family val="2"/>
    </font>
    <font>
      <b/>
      <sz val="10"/>
      <color theme="0"/>
      <name val="Arial"/>
      <family val="2"/>
    </font>
    <font>
      <sz val="11"/>
      <name val="Calibri"/>
      <family val="2"/>
      <scheme val="minor"/>
    </font>
    <font>
      <b/>
      <sz val="11"/>
      <name val="Calibri"/>
      <family val="2"/>
      <scheme val="minor"/>
    </font>
    <font>
      <sz val="10"/>
      <color theme="1"/>
      <name val="Arial"/>
      <family val="2"/>
    </font>
    <font>
      <sz val="11"/>
      <color rgb="FF000000"/>
      <name val="Calibri"/>
      <family val="2"/>
      <scheme val="minor"/>
    </font>
    <font>
      <i/>
      <sz val="11"/>
      <color rgb="FF000000"/>
      <name val="Calibri"/>
      <family val="2"/>
      <scheme val="minor"/>
    </font>
    <font>
      <sz val="11"/>
      <color theme="1"/>
      <name val="Calibri"/>
      <family val="2"/>
    </font>
    <font>
      <i/>
      <sz val="9"/>
      <color theme="1"/>
      <name val="Arial"/>
      <family val="2"/>
    </font>
    <font>
      <b/>
      <sz val="16"/>
      <color theme="0"/>
      <name val="Arial"/>
      <family val="2"/>
    </font>
    <font>
      <strike/>
      <sz val="11"/>
      <color theme="1"/>
      <name val="Calibri"/>
      <family val="2"/>
      <scheme val="minor"/>
    </font>
    <font>
      <i/>
      <sz val="11"/>
      <color theme="1"/>
      <name val="Calibri"/>
      <family val="2"/>
      <scheme val="minor"/>
    </font>
    <font>
      <b/>
      <sz val="10"/>
      <color theme="1"/>
      <name val="Arial"/>
      <family val="2"/>
    </font>
    <font>
      <sz val="14"/>
      <color indexed="9"/>
      <name val="LB Helvetica Black"/>
    </font>
    <font>
      <b/>
      <sz val="12"/>
      <name val="Times"/>
      <family val="1"/>
    </font>
    <font>
      <i/>
      <sz val="9"/>
      <name val="Arial"/>
      <family val="2"/>
    </font>
    <font>
      <b/>
      <i/>
      <sz val="9"/>
      <name val="Arial"/>
      <family val="2"/>
    </font>
    <font>
      <i/>
      <sz val="9"/>
      <name val="Geneva"/>
      <family val="2"/>
    </font>
    <font>
      <sz val="12"/>
      <name val="B Times Bold"/>
    </font>
    <font>
      <i/>
      <sz val="9"/>
      <name val="Arial Narrow"/>
      <family val="2"/>
    </font>
    <font>
      <b/>
      <sz val="18"/>
      <name val="Arial"/>
      <family val="2"/>
    </font>
    <font>
      <u/>
      <sz val="8.25"/>
      <color theme="10"/>
      <name val="Calibri"/>
      <family val="2"/>
    </font>
    <font>
      <b/>
      <i/>
      <sz val="8"/>
      <name val="Arial"/>
      <family val="2"/>
    </font>
    <font>
      <b/>
      <sz val="20"/>
      <color indexed="9"/>
      <name val="Arial"/>
      <family val="2"/>
    </font>
    <font>
      <sz val="11"/>
      <color rgb="FF1F497D"/>
      <name val="Calibri"/>
      <family val="2"/>
    </font>
    <font>
      <sz val="11"/>
      <color rgb="FF1F497D"/>
      <name val="Calibri"/>
      <family val="2"/>
      <scheme val="minor"/>
    </font>
    <font>
      <i/>
      <u/>
      <sz val="8"/>
      <color theme="1"/>
      <name val="Arial"/>
      <family val="2"/>
    </font>
    <font>
      <b/>
      <sz val="12"/>
      <color indexed="9"/>
      <name val="Arial"/>
      <family val="2"/>
    </font>
    <font>
      <sz val="20"/>
      <color indexed="9"/>
      <name val="Arial"/>
      <family val="2"/>
    </font>
    <font>
      <b/>
      <sz val="12"/>
      <color theme="0"/>
      <name val="Arial"/>
      <family val="2"/>
    </font>
    <font>
      <b/>
      <sz val="12"/>
      <color theme="0"/>
      <name val="Calibri"/>
      <family val="2"/>
      <scheme val="minor"/>
    </font>
    <font>
      <b/>
      <sz val="12"/>
      <color indexed="12"/>
      <name val="Arial"/>
      <family val="2"/>
    </font>
    <font>
      <sz val="9"/>
      <color indexed="81"/>
      <name val="Tahoma"/>
      <family val="2"/>
    </font>
    <font>
      <b/>
      <sz val="9"/>
      <color indexed="81"/>
      <name val="Tahoma"/>
      <family val="2"/>
    </font>
    <font>
      <b/>
      <sz val="28"/>
      <name val="Calibri"/>
      <family val="2"/>
      <scheme val="minor"/>
    </font>
    <font>
      <b/>
      <sz val="18"/>
      <color indexed="12"/>
      <name val="Arial"/>
      <family val="2"/>
    </font>
    <font>
      <b/>
      <sz val="20"/>
      <color theme="0"/>
      <name val="Arial"/>
      <family val="2"/>
    </font>
    <font>
      <sz val="10"/>
      <color theme="1"/>
      <name val="Calibri"/>
      <family val="2"/>
      <scheme val="minor"/>
    </font>
    <font>
      <b/>
      <sz val="10"/>
      <color theme="1"/>
      <name val="Calibri"/>
      <family val="2"/>
      <scheme val="minor"/>
    </font>
    <font>
      <b/>
      <sz val="12"/>
      <color theme="1"/>
      <name val="Calibri"/>
      <family val="2"/>
      <scheme val="minor"/>
    </font>
    <font>
      <sz val="11"/>
      <color theme="0" tint="-0.249977111117893"/>
      <name val="Calibri"/>
      <family val="2"/>
      <scheme val="minor"/>
    </font>
    <font>
      <sz val="10"/>
      <color theme="0" tint="-0.249977111117893"/>
      <name val="Calibri"/>
      <family val="2"/>
      <scheme val="minor"/>
    </font>
    <font>
      <b/>
      <sz val="8"/>
      <color theme="1"/>
      <name val="Calibri"/>
      <family val="2"/>
      <scheme val="minor"/>
    </font>
    <font>
      <sz val="11"/>
      <color theme="0" tint="-0.14999847407452621"/>
      <name val="Calibri"/>
      <family val="2"/>
      <scheme val="minor"/>
    </font>
    <font>
      <b/>
      <i/>
      <sz val="12"/>
      <name val="Times"/>
      <family val="1"/>
    </font>
    <font>
      <b/>
      <i/>
      <sz val="10"/>
      <name val="Arial"/>
      <family val="2"/>
    </font>
    <font>
      <sz val="8"/>
      <color theme="0" tint="-0.14999847407452621"/>
      <name val="Arial"/>
      <family val="2"/>
    </font>
    <font>
      <sz val="10"/>
      <color rgb="FFFF0000"/>
      <name val="Arial"/>
      <family val="2"/>
    </font>
    <font>
      <sz val="10"/>
      <color rgb="FF007700"/>
      <name val="Arial Unicode MS"/>
      <family val="2"/>
    </font>
    <font>
      <sz val="10"/>
      <color rgb="FF0000FF"/>
      <name val="Arial"/>
      <family val="2"/>
    </font>
    <font>
      <b/>
      <sz val="10"/>
      <color rgb="FF0000FF"/>
      <name val="Arial"/>
      <family val="2"/>
    </font>
    <font>
      <b/>
      <sz val="8"/>
      <color theme="1"/>
      <name val="Arial"/>
      <family val="2"/>
    </font>
    <font>
      <i/>
      <sz val="10"/>
      <color rgb="FF0000FF"/>
      <name val="Arial"/>
      <family val="2"/>
    </font>
    <font>
      <b/>
      <i/>
      <sz val="8"/>
      <color rgb="FF0000FF"/>
      <name val="Arial"/>
      <family val="2"/>
    </font>
    <font>
      <i/>
      <sz val="7"/>
      <name val="Arial"/>
      <family val="2"/>
    </font>
    <font>
      <b/>
      <sz val="11"/>
      <color theme="1"/>
      <name val="Arial"/>
      <family val="2"/>
    </font>
    <font>
      <sz val="11"/>
      <color theme="0" tint="-0.499984740745262"/>
      <name val="Calibri"/>
      <family val="2"/>
      <scheme val="minor"/>
    </font>
    <font>
      <b/>
      <sz val="36"/>
      <color theme="1"/>
      <name val="Arial Black"/>
      <family val="2"/>
    </font>
    <font>
      <sz val="11"/>
      <color theme="1"/>
      <name val="Arial Black"/>
      <family val="2"/>
    </font>
    <font>
      <b/>
      <sz val="16"/>
      <color indexed="9"/>
      <name val="Arial Black"/>
      <family val="2"/>
    </font>
    <font>
      <sz val="10"/>
      <color theme="0"/>
      <name val="Arial Black"/>
      <family val="2"/>
    </font>
    <font>
      <b/>
      <sz val="12"/>
      <color theme="0"/>
      <name val="Arial Black"/>
      <family val="2"/>
    </font>
    <font>
      <sz val="9"/>
      <name val="Arial Black"/>
      <family val="2"/>
    </font>
    <font>
      <sz val="10"/>
      <color indexed="12"/>
      <name val="Arial Black"/>
      <family val="2"/>
    </font>
    <font>
      <sz val="9"/>
      <color indexed="12"/>
      <name val="Arial Black"/>
      <family val="2"/>
    </font>
    <font>
      <sz val="14"/>
      <name val="Arial Black"/>
      <family val="2"/>
    </font>
    <font>
      <sz val="16"/>
      <name val="Arial Black"/>
      <family val="2"/>
    </font>
    <font>
      <sz val="36"/>
      <name val="Arial Black"/>
      <family val="2"/>
    </font>
    <font>
      <sz val="11"/>
      <color theme="1"/>
      <name val="Arial"/>
      <family val="2"/>
    </font>
    <font>
      <sz val="11"/>
      <color indexed="12"/>
      <name val="Arial"/>
      <family val="2"/>
    </font>
    <font>
      <i/>
      <sz val="10"/>
      <name val="Geneva"/>
      <family val="2"/>
    </font>
    <font>
      <sz val="10"/>
      <name val="Geneva"/>
      <family val="2"/>
    </font>
    <font>
      <sz val="11"/>
      <color theme="3"/>
      <name val="Arial"/>
      <family val="2"/>
    </font>
    <font>
      <shadow/>
      <sz val="10"/>
      <color rgb="FF000000"/>
      <name val="Arial"/>
      <family val="2"/>
    </font>
    <font>
      <sz val="8"/>
      <color theme="1"/>
      <name val="Calibri"/>
      <family val="2"/>
      <scheme val="minor"/>
    </font>
    <font>
      <u/>
      <sz val="11"/>
      <color theme="10"/>
      <name val="Calibri"/>
      <family val="2"/>
    </font>
    <font>
      <sz val="11"/>
      <color rgb="FF000000"/>
      <name val="Calibri"/>
      <family val="2"/>
    </font>
    <font>
      <i/>
      <sz val="11"/>
      <color theme="1"/>
      <name val="Calibri"/>
      <family val="2"/>
    </font>
    <font>
      <u/>
      <sz val="11"/>
      <color rgb="FF0000FF"/>
      <name val="Calibri"/>
      <family val="2"/>
    </font>
    <font>
      <sz val="10"/>
      <color theme="4" tint="0.59999389629810485"/>
      <name val="Arial"/>
      <family val="2"/>
    </font>
    <font>
      <b/>
      <sz val="9.5"/>
      <name val="Arial"/>
      <family val="2"/>
    </font>
    <font>
      <b/>
      <sz val="9"/>
      <color indexed="12"/>
      <name val="Arial"/>
      <family val="2"/>
    </font>
    <font>
      <u/>
      <sz val="8.25"/>
      <name val="Calibri"/>
      <family val="2"/>
    </font>
    <font>
      <sz val="10"/>
      <color rgb="FF007700"/>
      <name val="Calibri"/>
      <family val="2"/>
      <scheme val="minor"/>
    </font>
    <font>
      <sz val="10"/>
      <name val="Arial Unicode MS"/>
      <family val="2"/>
    </font>
    <font>
      <sz val="11"/>
      <color rgb="FF222222"/>
      <name val="Calibri"/>
      <family val="2"/>
      <scheme val="minor"/>
    </font>
    <font>
      <sz val="11"/>
      <color theme="9" tint="-0.249977111117893"/>
      <name val="Calibri"/>
      <family val="2"/>
      <scheme val="minor"/>
    </font>
    <font>
      <sz val="10"/>
      <color theme="0" tint="-0.34998626667073579"/>
      <name val="Arial"/>
      <family val="2"/>
    </font>
    <font>
      <b/>
      <sz val="20"/>
      <name val="Arial"/>
      <family val="2"/>
    </font>
    <font>
      <sz val="11"/>
      <color rgb="FFFF0000"/>
      <name val="Calibri"/>
      <family val="2"/>
      <scheme val="minor"/>
    </font>
    <font>
      <strike/>
      <sz val="11"/>
      <color rgb="FFFF0000"/>
      <name val="Calibri"/>
      <family val="2"/>
      <scheme val="minor"/>
    </font>
    <font>
      <sz val="11"/>
      <color theme="1"/>
      <name val="Symbol"/>
      <family val="1"/>
      <charset val="2"/>
    </font>
    <font>
      <sz val="9"/>
      <name val="Calibri"/>
      <family val="2"/>
      <scheme val="minor"/>
    </font>
    <font>
      <b/>
      <sz val="16"/>
      <color theme="1"/>
      <name val="Arial"/>
      <family val="2"/>
    </font>
    <font>
      <sz val="18"/>
      <color indexed="9"/>
      <name val="Arial"/>
      <family val="2"/>
    </font>
    <font>
      <b/>
      <sz val="11"/>
      <color rgb="FFFF0000"/>
      <name val="Arial"/>
      <family val="2"/>
    </font>
    <font>
      <sz val="14"/>
      <color indexed="9"/>
      <name val="Arial"/>
      <family val="2"/>
    </font>
    <font>
      <sz val="11"/>
      <color theme="0" tint="-0.14999847407452621"/>
      <name val="Arial"/>
      <family val="2"/>
    </font>
    <font>
      <b/>
      <i/>
      <sz val="12"/>
      <name val="Arial"/>
      <family val="2"/>
    </font>
    <font>
      <b/>
      <sz val="11"/>
      <color rgb="FF3333FF"/>
      <name val="Arial"/>
      <family val="2"/>
    </font>
    <font>
      <b/>
      <i/>
      <sz val="14"/>
      <name val="Arial"/>
      <family val="2"/>
    </font>
    <font>
      <sz val="11"/>
      <color rgb="FF0000FF"/>
      <name val="Arial"/>
      <family val="2"/>
    </font>
    <font>
      <b/>
      <sz val="20"/>
      <color theme="1"/>
      <name val="Arial"/>
      <family val="2"/>
    </font>
    <font>
      <b/>
      <sz val="14"/>
      <color rgb="FFFF0000"/>
      <name val="Arial"/>
      <family val="2"/>
    </font>
    <font>
      <b/>
      <sz val="16"/>
      <color rgb="FFFF0000"/>
      <name val="Arial"/>
      <family val="2"/>
    </font>
    <font>
      <b/>
      <sz val="14"/>
      <color rgb="FF009200"/>
      <name val="Arial"/>
      <family val="2"/>
    </font>
    <font>
      <i/>
      <sz val="11"/>
      <color theme="1"/>
      <name val="Arial"/>
      <family val="2"/>
    </font>
    <font>
      <sz val="11"/>
      <color theme="0" tint="-0.34998626667073579"/>
      <name val="Arial"/>
      <family val="2"/>
    </font>
    <font>
      <sz val="9"/>
      <color theme="0"/>
      <name val="Arial"/>
      <family val="2"/>
    </font>
    <font>
      <sz val="11"/>
      <color theme="0"/>
      <name val="Arial"/>
      <family val="2"/>
    </font>
  </fonts>
  <fills count="5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9D102D"/>
        <bgColor indexed="64"/>
      </patternFill>
    </fill>
    <fill>
      <patternFill patternType="solid">
        <fgColor rgb="FFFF9900"/>
        <bgColor indexed="64"/>
      </patternFill>
    </fill>
    <fill>
      <patternFill patternType="solid">
        <fgColor rgb="FF005C96"/>
        <bgColor indexed="64"/>
      </patternFill>
    </fill>
    <fill>
      <patternFill patternType="solid">
        <fgColor indexed="12"/>
        <bgColor indexed="64"/>
      </patternFill>
    </fill>
    <fill>
      <patternFill patternType="solid">
        <fgColor rgb="FF001639"/>
        <bgColor indexed="64"/>
      </patternFill>
    </fill>
    <fill>
      <patternFill patternType="solid">
        <fgColor rgb="FFE73233"/>
        <bgColor indexed="64"/>
      </patternFill>
    </fill>
    <fill>
      <patternFill patternType="solid">
        <fgColor rgb="FF41AD49"/>
        <bgColor indexed="64"/>
      </patternFill>
    </fill>
    <fill>
      <patternFill patternType="solid">
        <fgColor rgb="FFE28D26"/>
        <bgColor indexed="64"/>
      </patternFill>
    </fill>
    <fill>
      <patternFill patternType="solid">
        <fgColor rgb="FFECE956"/>
        <bgColor indexed="64"/>
      </patternFill>
    </fill>
    <fill>
      <patternFill patternType="solid">
        <fgColor rgb="FF275EA1"/>
        <bgColor indexed="64"/>
      </patternFill>
    </fill>
    <fill>
      <patternFill patternType="solid">
        <fgColor rgb="FFD51919"/>
        <bgColor indexed="64"/>
      </patternFill>
    </fill>
    <fill>
      <patternFill patternType="solid">
        <fgColor rgb="FF38943F"/>
        <bgColor indexed="64"/>
      </patternFill>
    </fill>
    <fill>
      <patternFill patternType="solid">
        <fgColor rgb="FFF2E212"/>
        <bgColor indexed="64"/>
      </patternFill>
    </fill>
    <fill>
      <patternFill patternType="solid">
        <fgColor theme="4" tint="0.59999389629810485"/>
        <bgColor indexed="64"/>
      </patternFill>
    </fill>
    <fill>
      <patternFill patternType="solid">
        <fgColor theme="0" tint="-4.9989318521683403E-2"/>
        <bgColor indexed="64"/>
      </patternFill>
    </fill>
    <fill>
      <gradientFill degree="90">
        <stop position="0">
          <color theme="0" tint="-0.1490218817712943"/>
        </stop>
        <stop position="0.5">
          <color theme="0" tint="-0.25098422193060094"/>
        </stop>
        <stop position="1">
          <color theme="0" tint="-0.1490218817712943"/>
        </stop>
      </gradientFill>
    </fill>
    <fill>
      <patternFill patternType="solid">
        <fgColor rgb="FF558FD5"/>
        <bgColor indexed="64"/>
      </patternFill>
    </fill>
    <fill>
      <patternFill patternType="solid">
        <fgColor theme="0" tint="-0.34998626667073579"/>
        <bgColor indexed="64"/>
      </patternFill>
    </fill>
    <fill>
      <gradientFill degree="90">
        <stop position="0">
          <color rgb="FF4FBD59"/>
        </stop>
        <stop position="0.5">
          <color rgb="FF389441"/>
        </stop>
        <stop position="1">
          <color rgb="FF4FBD59"/>
        </stop>
      </gradientFill>
    </fill>
    <fill>
      <patternFill patternType="solid">
        <fgColor theme="0" tint="-0.14999847407452621"/>
        <bgColor indexed="64"/>
      </patternFill>
    </fill>
    <fill>
      <patternFill patternType="solid">
        <fgColor rgb="FFE79F47"/>
        <bgColor indexed="64"/>
      </patternFill>
    </fill>
    <fill>
      <patternFill patternType="solid">
        <fgColor theme="0"/>
        <bgColor indexed="64"/>
      </patternFill>
    </fill>
    <fill>
      <gradientFill degree="90">
        <stop position="0">
          <color rgb="FF6D6DAB"/>
        </stop>
        <stop position="0.5">
          <color rgb="FF46497E"/>
        </stop>
        <stop position="1">
          <color rgb="FF6D6DAB"/>
        </stop>
      </gradientFill>
    </fill>
    <fill>
      <patternFill patternType="solid">
        <fgColor rgb="FF6D6DAB"/>
        <bgColor indexed="64"/>
      </patternFill>
    </fill>
    <fill>
      <patternFill patternType="solid">
        <fgColor rgb="FF46497E"/>
        <bgColor indexed="64"/>
      </patternFill>
    </fill>
    <fill>
      <patternFill patternType="solid">
        <fgColor theme="7" tint="0.79998168889431442"/>
        <bgColor indexed="64"/>
      </patternFill>
    </fill>
    <fill>
      <patternFill patternType="solid">
        <fgColor rgb="FFFFFFFF"/>
        <bgColor indexed="64"/>
      </patternFill>
    </fill>
    <fill>
      <gradientFill degree="90">
        <stop position="0">
          <color rgb="FF008585"/>
        </stop>
        <stop position="0.5">
          <color rgb="FF00A29E"/>
        </stop>
        <stop position="1">
          <color rgb="FF008585"/>
        </stop>
      </gradientFill>
    </fill>
    <fill>
      <patternFill patternType="solid">
        <fgColor theme="4" tint="0.59996337778862885"/>
        <bgColor indexed="64"/>
      </patternFill>
    </fill>
    <fill>
      <patternFill patternType="solid">
        <fgColor theme="7" tint="0.59999389629810485"/>
        <bgColor indexed="64"/>
      </patternFill>
    </fill>
    <fill>
      <patternFill patternType="gray125">
        <fgColor theme="0" tint="-0.499984740745262"/>
        <bgColor indexed="65"/>
      </patternFill>
    </fill>
    <fill>
      <patternFill patternType="solid">
        <fgColor indexed="65"/>
        <bgColor theme="0" tint="-0.499984740745262"/>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rgb="FFC00000"/>
        <bgColor indexed="64"/>
      </patternFill>
    </fill>
    <fill>
      <patternFill patternType="solid">
        <fgColor theme="1" tint="4.9989318521683403E-2"/>
        <bgColor auto="1"/>
      </patternFill>
    </fill>
    <fill>
      <patternFill patternType="solid">
        <fgColor theme="0"/>
        <bgColor auto="1"/>
      </patternFill>
    </fill>
    <fill>
      <patternFill patternType="solid">
        <fgColor rgb="FFBAE1F5"/>
        <bgColor indexed="64"/>
      </patternFill>
    </fill>
    <fill>
      <patternFill patternType="solid">
        <fgColor rgb="FF0057B7"/>
        <bgColor indexed="64"/>
      </patternFill>
    </fill>
    <fill>
      <patternFill patternType="solid">
        <fgColor rgb="FFE03C31"/>
        <bgColor auto="1"/>
      </patternFill>
    </fill>
    <fill>
      <patternFill patternType="solid">
        <fgColor rgb="FFE03C31"/>
        <bgColor indexed="64"/>
      </patternFill>
    </fill>
    <fill>
      <patternFill patternType="solid">
        <fgColor rgb="FFF68D2E"/>
        <bgColor auto="1"/>
      </patternFill>
    </fill>
    <fill>
      <patternFill patternType="solid">
        <fgColor rgb="FF0057B7"/>
        <bgColor auto="1"/>
      </patternFill>
    </fill>
    <fill>
      <patternFill patternType="solid">
        <fgColor rgb="FFD1D3D4"/>
        <bgColor auto="1"/>
      </patternFill>
    </fill>
    <fill>
      <patternFill patternType="solid">
        <fgColor rgb="FFD1D3D4"/>
        <bgColor indexed="64"/>
      </patternFill>
    </fill>
    <fill>
      <patternFill patternType="solid">
        <fgColor rgb="FFF68D2E"/>
        <bgColor indexed="64"/>
      </patternFill>
    </fill>
    <fill>
      <patternFill patternType="solid">
        <fgColor rgb="FFA4D65E"/>
        <bgColor auto="1"/>
      </patternFill>
    </fill>
    <fill>
      <patternFill patternType="solid">
        <fgColor rgb="FFA4D65E"/>
        <bgColor indexed="64"/>
      </patternFill>
    </fill>
    <fill>
      <patternFill patternType="solid">
        <fgColor rgb="FFF4E501"/>
        <bgColor auto="1"/>
      </patternFill>
    </fill>
    <fill>
      <patternFill patternType="solid">
        <fgColor rgb="FFF4E501"/>
        <bgColor indexed="64"/>
      </patternFill>
    </fill>
  </fills>
  <borders count="129">
    <border>
      <left/>
      <right/>
      <top/>
      <bottom/>
      <diagonal/>
    </border>
    <border>
      <left/>
      <right/>
      <top style="hair">
        <color indexed="64"/>
      </top>
      <bottom style="hair">
        <color indexed="64"/>
      </bottom>
      <diagonal/>
    </border>
    <border>
      <left style="hair">
        <color indexed="64"/>
      </left>
      <right style="hair">
        <color indexed="64"/>
      </right>
      <top style="medium">
        <color indexed="64"/>
      </top>
      <bottom/>
      <diagonal/>
    </border>
    <border>
      <left/>
      <right/>
      <top/>
      <bottom style="thin">
        <color indexed="64"/>
      </bottom>
      <diagonal/>
    </border>
    <border>
      <left/>
      <right/>
      <top style="hair">
        <color indexed="64"/>
      </top>
      <bottom/>
      <diagonal/>
    </border>
    <border>
      <left/>
      <right/>
      <top/>
      <bottom style="medium">
        <color indexed="64"/>
      </bottom>
      <diagonal/>
    </border>
    <border>
      <left/>
      <right/>
      <top/>
      <bottom style="hair">
        <color indexed="64"/>
      </bottom>
      <diagonal/>
    </border>
    <border>
      <left/>
      <right/>
      <top style="hair">
        <color indexed="64"/>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34998626667073579"/>
      </left>
      <right/>
      <top style="thin">
        <color theme="0" tint="-0.34998626667073579"/>
      </top>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indexed="64"/>
      </top>
      <bottom style="thin">
        <color theme="0" tint="-0.14996795556505021"/>
      </bottom>
      <diagonal/>
    </border>
    <border>
      <left/>
      <right/>
      <top/>
      <bottom style="thin">
        <color theme="0" tint="-0.1499679555650502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bottom/>
      <diagonal/>
    </border>
    <border>
      <left style="thin">
        <color theme="0" tint="-0.14996795556505021"/>
      </left>
      <right/>
      <top style="thin">
        <color theme="0" tint="-0.14996795556505021"/>
      </top>
      <bottom style="medium">
        <color auto="1"/>
      </bottom>
      <diagonal/>
    </border>
    <border>
      <left/>
      <right/>
      <top style="medium">
        <color theme="0" tint="-0.24994659260841701"/>
      </top>
      <bottom/>
      <diagonal/>
    </border>
    <border>
      <left/>
      <right style="medium">
        <color theme="0" tint="-0.24994659260841701"/>
      </right>
      <top/>
      <bottom/>
      <diagonal/>
    </border>
    <border>
      <left/>
      <right/>
      <top/>
      <bottom style="medium">
        <color theme="0" tint="-0.24994659260841701"/>
      </bottom>
      <diagonal/>
    </border>
    <border>
      <left style="medium">
        <color theme="0" tint="-0.24994659260841701"/>
      </left>
      <right/>
      <top style="medium">
        <color theme="0" tint="-0.24994659260841701"/>
      </top>
      <bottom/>
      <diagonal/>
    </border>
    <border>
      <left style="medium">
        <color theme="0" tint="-0.24994659260841701"/>
      </left>
      <right/>
      <top/>
      <bottom/>
      <diagonal/>
    </border>
    <border>
      <left style="medium">
        <color theme="0" tint="-0.24994659260841701"/>
      </left>
      <right/>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24994659260841701"/>
      </right>
      <top style="medium">
        <color theme="0" tint="-0.24994659260841701"/>
      </top>
      <bottom/>
      <diagonal/>
    </border>
    <border>
      <left/>
      <right style="medium">
        <color theme="0" tint="-0.24994659260841701"/>
      </right>
      <top/>
      <bottom style="medium">
        <color theme="0" tint="-0.24994659260841701"/>
      </bottom>
      <diagonal/>
    </border>
    <border>
      <left/>
      <right/>
      <top style="medium">
        <color theme="0" tint="-0.24994659260841701"/>
      </top>
      <bottom style="medium">
        <color theme="0" tint="-0.24994659260841701"/>
      </bottom>
      <diagonal/>
    </border>
    <border>
      <left style="dotted">
        <color theme="0" tint="-0.34998626667073579"/>
      </left>
      <right/>
      <top/>
      <bottom/>
      <diagonal/>
    </border>
    <border>
      <left style="dotted">
        <color theme="0" tint="-0.34998626667073579"/>
      </left>
      <right/>
      <top style="hair">
        <color indexed="64"/>
      </top>
      <bottom style="hair">
        <color indexed="64"/>
      </bottom>
      <diagonal/>
    </border>
    <border>
      <left/>
      <right style="dotted">
        <color theme="0" tint="-0.34998626667073579"/>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right style="hair">
        <color indexed="64"/>
      </right>
      <top/>
      <bottom/>
      <diagonal/>
    </border>
    <border>
      <left style="hair">
        <color indexed="64"/>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hair">
        <color indexed="64"/>
      </right>
      <top style="hair">
        <color indexed="64"/>
      </top>
      <bottom style="thin">
        <color indexed="64"/>
      </bottom>
      <diagonal/>
    </border>
    <border>
      <left style="dashDotDot">
        <color theme="1" tint="0.499984740745262"/>
      </left>
      <right style="dashDotDot">
        <color theme="1" tint="0.499984740745262"/>
      </right>
      <top style="dashDotDot">
        <color theme="1" tint="0.499984740745262"/>
      </top>
      <bottom style="hair">
        <color theme="1" tint="0.499984740745262"/>
      </bottom>
      <diagonal/>
    </border>
    <border>
      <left style="dashDotDot">
        <color theme="1" tint="0.499984740745262"/>
      </left>
      <right style="dashDotDot">
        <color theme="1" tint="0.499984740745262"/>
      </right>
      <top style="hair">
        <color theme="1" tint="0.499984740745262"/>
      </top>
      <bottom style="hair">
        <color theme="1" tint="0.499984740745262"/>
      </bottom>
      <diagonal/>
    </border>
    <border>
      <left style="dashDotDot">
        <color theme="1" tint="0.499984740745262"/>
      </left>
      <right style="dashDotDot">
        <color theme="1" tint="0.499984740745262"/>
      </right>
      <top style="hair">
        <color theme="1" tint="0.499984740745262"/>
      </top>
      <bottom style="dashDotDot">
        <color theme="1" tint="0.499984740745262"/>
      </bottom>
      <diagonal/>
    </border>
    <border>
      <left/>
      <right style="dashDotDot">
        <color theme="1" tint="0.499984740745262"/>
      </right>
      <top/>
      <bottom/>
      <diagonal/>
    </border>
    <border>
      <left/>
      <right style="dashDotDot">
        <color theme="1" tint="0.499984740745262"/>
      </right>
      <top/>
      <bottom style="thin">
        <color indexed="64"/>
      </bottom>
      <diagonal/>
    </border>
    <border>
      <left/>
      <right style="dashDotDot">
        <color theme="1" tint="0.499984740745262"/>
      </right>
      <top style="thin">
        <color indexed="64"/>
      </top>
      <bottom/>
      <diagonal/>
    </border>
    <border>
      <left style="dashDotDot">
        <color theme="1" tint="0.499984740745262"/>
      </left>
      <right style="hair">
        <color indexed="64"/>
      </right>
      <top/>
      <bottom/>
      <diagonal/>
    </border>
    <border>
      <left style="dashDotDot">
        <color theme="1" tint="0.499984740745262"/>
      </left>
      <right style="hair">
        <color indexed="64"/>
      </right>
      <top/>
      <bottom style="hair">
        <color indexed="64"/>
      </bottom>
      <diagonal/>
    </border>
    <border>
      <left/>
      <right style="thin">
        <color theme="0" tint="-0.14996795556505021"/>
      </right>
      <top style="thin">
        <color theme="0" tint="-0.14996795556505021"/>
      </top>
      <bottom style="medium">
        <color auto="1"/>
      </bottom>
      <diagonal/>
    </border>
    <border>
      <left style="thin">
        <color theme="0" tint="-0.14996795556505021"/>
      </left>
      <right style="thin">
        <color theme="0" tint="-0.14996795556505021"/>
      </right>
      <top style="thin">
        <color theme="0" tint="-0.14996795556505021"/>
      </top>
      <bottom style="medium">
        <color auto="1"/>
      </bottom>
      <diagonal/>
    </border>
    <border>
      <left style="medium">
        <color indexed="64"/>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hair">
        <color indexed="64"/>
      </top>
      <bottom style="thin">
        <color theme="0" tint="-0.34998626667073579"/>
      </bottom>
      <diagonal/>
    </border>
    <border>
      <left style="hair">
        <color indexed="64"/>
      </left>
      <right/>
      <top style="hair">
        <color indexed="64"/>
      </top>
      <bottom style="hair">
        <color indexed="64"/>
      </bottom>
      <diagonal/>
    </border>
    <border>
      <left style="dashDotDot">
        <color theme="1" tint="0.499984740745262"/>
      </left>
      <right style="hair">
        <color indexed="64"/>
      </right>
      <top style="thin">
        <color indexed="64"/>
      </top>
      <bottom/>
      <diagonal/>
    </border>
    <border>
      <left style="hair">
        <color indexed="64"/>
      </left>
      <right style="hair">
        <color indexed="64"/>
      </right>
      <top style="thin">
        <color indexed="64"/>
      </top>
      <bottom/>
      <diagonal/>
    </border>
    <border>
      <left style="thin">
        <color theme="0" tint="-0.34998626667073579"/>
      </left>
      <right/>
      <top/>
      <bottom style="thin">
        <color theme="0" tint="-0.14993743705557422"/>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dotted">
        <color auto="1"/>
      </right>
      <top style="medium">
        <color auto="1"/>
      </top>
      <bottom style="hair">
        <color indexed="64"/>
      </bottom>
      <diagonal/>
    </border>
    <border>
      <left/>
      <right style="dotted">
        <color auto="1"/>
      </right>
      <top/>
      <bottom style="hair">
        <color indexed="64"/>
      </bottom>
      <diagonal/>
    </border>
    <border>
      <left/>
      <right style="dotted">
        <color auto="1"/>
      </right>
      <top style="hair">
        <color indexed="64"/>
      </top>
      <bottom style="thin">
        <color indexed="64"/>
      </bottom>
      <diagonal/>
    </border>
    <border>
      <left/>
      <right/>
      <top/>
      <bottom style="hair">
        <color theme="1"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right/>
      <top/>
      <bottom style="thin">
        <color theme="0" tint="-0.24994659260841701"/>
      </bottom>
      <diagonal/>
    </border>
    <border>
      <left/>
      <right style="medium">
        <color theme="2" tint="-0.499984740745262"/>
      </right>
      <top/>
      <bottom/>
      <diagonal/>
    </border>
    <border>
      <left style="dotted">
        <color theme="0" tint="-0.34998626667073579"/>
      </left>
      <right/>
      <top/>
      <bottom style="hair">
        <color indexed="64"/>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34998626667073579"/>
      </left>
      <right/>
      <top/>
      <bottom style="thin">
        <color indexed="64"/>
      </bottom>
      <diagonal/>
    </border>
    <border>
      <left style="dotted">
        <color theme="0" tint="-0.34998626667073579"/>
      </left>
      <right/>
      <top style="hair">
        <color indexed="64"/>
      </top>
      <bottom/>
      <diagonal/>
    </border>
    <border>
      <left/>
      <right style="dotted">
        <color auto="1"/>
      </right>
      <top/>
      <bottom/>
      <diagonal/>
    </border>
    <border>
      <left/>
      <right style="dotted">
        <color auto="1"/>
      </right>
      <top/>
      <bottom style="medium">
        <color auto="1"/>
      </bottom>
      <diagonal/>
    </border>
  </borders>
  <cellStyleXfs count="130">
    <xf numFmtId="164" fontId="0" fillId="0" borderId="0"/>
    <xf numFmtId="164" fontId="32" fillId="0" borderId="0" applyFill="0">
      <alignment horizontal="left" vertical="center" wrapText="1"/>
    </xf>
    <xf numFmtId="164" fontId="32" fillId="0" borderId="1" applyFill="0">
      <alignment horizontal="left" vertical="center" wrapText="1" indent="1"/>
    </xf>
    <xf numFmtId="164" fontId="32" fillId="0" borderId="1" applyFill="0">
      <alignment horizontal="left" vertical="center" wrapText="1" indent="2"/>
    </xf>
    <xf numFmtId="164" fontId="32" fillId="0" borderId="1" applyFill="0">
      <alignment horizontal="left" vertical="center" wrapText="1" indent="3"/>
    </xf>
    <xf numFmtId="165" fontId="32" fillId="0" borderId="2" applyFill="0" applyBorder="0">
      <alignment horizontal="right" vertical="top" wrapText="1"/>
    </xf>
    <xf numFmtId="164" fontId="33" fillId="0" borderId="0">
      <alignment vertical="top" wrapText="1"/>
    </xf>
    <xf numFmtId="164" fontId="39" fillId="0" borderId="0"/>
    <xf numFmtId="164" fontId="36" fillId="0" borderId="0"/>
    <xf numFmtId="164" fontId="31" fillId="0" borderId="0"/>
    <xf numFmtId="164" fontId="37" fillId="0" borderId="0">
      <alignment vertical="center"/>
    </xf>
    <xf numFmtId="164" fontId="33" fillId="0" borderId="0"/>
    <xf numFmtId="164" fontId="22" fillId="0" borderId="0"/>
    <xf numFmtId="164" fontId="35" fillId="0" borderId="0"/>
    <xf numFmtId="164" fontId="32" fillId="0" borderId="0">
      <alignment vertical="top" wrapText="1"/>
    </xf>
    <xf numFmtId="164" fontId="34" fillId="0" borderId="0">
      <alignment horizontal="left" vertical="top" wrapText="1" indent="2"/>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2" fillId="0" borderId="0">
      <alignment vertical="top" wrapText="1"/>
    </xf>
    <xf numFmtId="165" fontId="2" fillId="0" borderId="2" applyFill="0" applyBorder="0">
      <alignment horizontal="right" vertical="top" wrapText="1"/>
    </xf>
    <xf numFmtId="164" fontId="2" fillId="0" borderId="1" applyFill="0">
      <alignment horizontal="left" vertical="center" wrapText="1" indent="3"/>
    </xf>
    <xf numFmtId="164" fontId="2" fillId="0" borderId="1" applyFill="0">
      <alignment horizontal="left" vertical="center" wrapText="1" indent="2"/>
    </xf>
    <xf numFmtId="164" fontId="22" fillId="0" borderId="0"/>
    <xf numFmtId="164" fontId="2" fillId="0" borderId="1" applyFill="0">
      <alignment horizontal="left" vertical="center" wrapText="1" indent="1"/>
    </xf>
    <xf numFmtId="164" fontId="2" fillId="0" borderId="0" applyFill="0">
      <alignment horizontal="left" vertical="center" wrapText="1"/>
    </xf>
    <xf numFmtId="164" fontId="2" fillId="0" borderId="0">
      <alignment vertical="top" wrapText="1"/>
    </xf>
    <xf numFmtId="164" fontId="22" fillId="0" borderId="0"/>
    <xf numFmtId="164" fontId="2" fillId="0" borderId="0">
      <alignment vertical="top" wrapText="1"/>
    </xf>
    <xf numFmtId="164" fontId="64" fillId="8" borderId="0">
      <alignment vertical="center"/>
    </xf>
    <xf numFmtId="164" fontId="65" fillId="0" borderId="0"/>
    <xf numFmtId="164" fontId="66" fillId="0" borderId="0"/>
    <xf numFmtId="164" fontId="67" fillId="0" borderId="0"/>
    <xf numFmtId="164" fontId="65" fillId="0" borderId="0">
      <alignment horizontal="left"/>
    </xf>
    <xf numFmtId="164" fontId="69" fillId="0" borderId="0" applyNumberFormat="0"/>
    <xf numFmtId="164" fontId="70" fillId="0" borderId="0">
      <alignment horizontal="left"/>
    </xf>
    <xf numFmtId="164" fontId="72" fillId="0" borderId="0" applyNumberFormat="0" applyFill="0" applyBorder="0" applyAlignment="0" applyProtection="0">
      <alignment vertical="top"/>
      <protection locked="0"/>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2" fillId="0" borderId="0"/>
    <xf numFmtId="164" fontId="2" fillId="0" borderId="0">
      <alignment vertical="top"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2" fillId="0" borderId="0"/>
    <xf numFmtId="164" fontId="2" fillId="0" borderId="0">
      <alignment vertical="top"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 fillId="0" borderId="1" applyFill="0">
      <alignment horizontal="left" vertical="center" wrapText="1" indent="1"/>
    </xf>
    <xf numFmtId="164" fontId="22" fillId="0" borderId="0"/>
    <xf numFmtId="164" fontId="2" fillId="0" borderId="0">
      <alignment vertical="top" wrapText="1"/>
    </xf>
    <xf numFmtId="164" fontId="2" fillId="0" borderId="0">
      <alignment vertical="top" wrapText="1"/>
    </xf>
    <xf numFmtId="164" fontId="2" fillId="0" borderId="1" applyFill="0">
      <alignment horizontal="left" vertical="center" wrapText="1" indent="3"/>
    </xf>
    <xf numFmtId="164" fontId="2" fillId="0" borderId="1" applyFill="0">
      <alignment horizontal="left" vertical="center" wrapText="1" indent="3"/>
    </xf>
    <xf numFmtId="165" fontId="2" fillId="0" borderId="2" applyFill="0" applyBorder="0">
      <alignment horizontal="right" vertical="top" wrapText="1"/>
    </xf>
    <xf numFmtId="164" fontId="22" fillId="0" borderId="0"/>
    <xf numFmtId="164" fontId="2" fillId="0" borderId="0">
      <alignmen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1" applyFill="0">
      <alignment horizontal="left" vertical="center" wrapText="1" indent="1"/>
    </xf>
    <xf numFmtId="164" fontId="2" fillId="0" borderId="0" applyFill="0">
      <alignment horizontal="left" vertical="center" wrapText="1"/>
    </xf>
    <xf numFmtId="164" fontId="22" fillId="0" borderId="0">
      <alignment vertical="top" wrapText="1"/>
    </xf>
    <xf numFmtId="164" fontId="22" fillId="0" borderId="0"/>
    <xf numFmtId="164" fontId="22" fillId="0" borderId="0">
      <alignment vertical="top" wrapText="1"/>
    </xf>
    <xf numFmtId="165" fontId="2" fillId="0" borderId="2" applyFill="0" applyBorder="0">
      <alignment horizontal="righ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0" applyFill="0">
      <alignment horizontal="left" vertical="center" wrapText="1"/>
    </xf>
    <xf numFmtId="164" fontId="2" fillId="0" borderId="1" applyFill="0">
      <alignment horizontal="left" vertical="center" wrapText="1" indent="1"/>
    </xf>
    <xf numFmtId="164" fontId="2" fillId="0" borderId="1" applyFill="0">
      <alignment horizontal="left" vertical="center" wrapText="1" indent="2"/>
    </xf>
    <xf numFmtId="164" fontId="2" fillId="0" borderId="1" applyFill="0">
      <alignment horizontal="left" vertical="center" wrapText="1" indent="3"/>
    </xf>
    <xf numFmtId="165" fontId="2" fillId="0" borderId="2" applyFill="0" applyBorder="0">
      <alignment horizontal="right" vertical="top" wrapText="1"/>
    </xf>
    <xf numFmtId="164" fontId="22" fillId="0" borderId="0">
      <alignment vertical="top" wrapText="1"/>
    </xf>
    <xf numFmtId="164" fontId="22" fillId="0" borderId="0">
      <alignment vertical="top" wrapText="1"/>
    </xf>
    <xf numFmtId="164" fontId="2" fillId="0" borderId="0">
      <alignment vertical="top" wrapText="1"/>
    </xf>
    <xf numFmtId="164" fontId="22" fillId="0" borderId="0"/>
    <xf numFmtId="164" fontId="2" fillId="0" borderId="0">
      <alignment vertical="top" wrapText="1"/>
    </xf>
    <xf numFmtId="164" fontId="2" fillId="0" borderId="1" applyFill="0">
      <alignment horizontal="left" vertical="center" wrapText="1" indent="2"/>
    </xf>
    <xf numFmtId="164" fontId="22" fillId="0" borderId="0"/>
    <xf numFmtId="164" fontId="2" fillId="0" borderId="0">
      <alignment vertical="top" wrapText="1"/>
    </xf>
    <xf numFmtId="164" fontId="2" fillId="0" borderId="1" applyFill="0">
      <alignment horizontal="left" vertical="center" wrapText="1" indent="2"/>
    </xf>
    <xf numFmtId="164" fontId="2" fillId="0" borderId="0">
      <alignment vertical="top" wrapText="1"/>
    </xf>
    <xf numFmtId="164" fontId="22" fillId="0" borderId="0"/>
    <xf numFmtId="164" fontId="22" fillId="0" borderId="0">
      <alignment vertical="top" wrapText="1"/>
    </xf>
    <xf numFmtId="164" fontId="2" fillId="0" borderId="1" applyFill="0">
      <alignment horizontal="left" vertical="center" wrapText="1" indent="1"/>
    </xf>
    <xf numFmtId="164" fontId="2" fillId="0" borderId="0" applyFill="0">
      <alignment horizontal="left" vertical="center" wrapText="1"/>
    </xf>
    <xf numFmtId="164" fontId="2" fillId="0" borderId="1" applyFill="0">
      <alignment horizontal="left" vertical="center" wrapText="1" indent="3"/>
    </xf>
    <xf numFmtId="164" fontId="2" fillId="0" borderId="1" applyFill="0">
      <alignment horizontal="left" vertical="center" wrapText="1" indent="1"/>
    </xf>
    <xf numFmtId="164" fontId="22" fillId="0" borderId="0"/>
    <xf numFmtId="164" fontId="2" fillId="0" borderId="1" applyFill="0">
      <alignment horizontal="left" vertical="center" wrapText="1" indent="3"/>
    </xf>
    <xf numFmtId="165" fontId="2" fillId="0" borderId="2" applyFill="0" applyBorder="0">
      <alignment horizontal="right" vertical="top" wrapText="1"/>
    </xf>
    <xf numFmtId="164" fontId="2" fillId="0" borderId="1" applyFill="0">
      <alignment horizontal="left" vertical="center" wrapText="1" indent="2"/>
    </xf>
    <xf numFmtId="164" fontId="2" fillId="0" borderId="0" applyFill="0">
      <alignment horizontal="left" vertical="center" wrapText="1"/>
    </xf>
    <xf numFmtId="164" fontId="2" fillId="0" borderId="1" applyFill="0">
      <alignment horizontal="left" vertical="center" wrapText="1" indent="3"/>
    </xf>
    <xf numFmtId="164" fontId="22" fillId="0" borderId="0">
      <alignment vertical="top" wrapText="1"/>
    </xf>
    <xf numFmtId="164" fontId="2" fillId="0" borderId="1" applyFill="0">
      <alignment horizontal="left" vertical="center" wrapText="1" indent="1"/>
    </xf>
    <xf numFmtId="165" fontId="2" fillId="0" borderId="2" applyFill="0" applyBorder="0">
      <alignment horizontal="right" vertical="top" wrapText="1"/>
    </xf>
    <xf numFmtId="165" fontId="2" fillId="0" borderId="2" applyFill="0" applyBorder="0">
      <alignment horizontal="right" vertical="top" wrapText="1"/>
    </xf>
    <xf numFmtId="0" fontId="64" fillId="8" borderId="0">
      <alignment vertical="center"/>
    </xf>
    <xf numFmtId="0" fontId="69" fillId="0" borderId="0" applyNumberFormat="0"/>
    <xf numFmtId="0" fontId="70" fillId="0" borderId="0">
      <alignment horizontal="left"/>
    </xf>
    <xf numFmtId="0" fontId="65" fillId="0" borderId="0"/>
    <xf numFmtId="0" fontId="67" fillId="0" borderId="0"/>
    <xf numFmtId="0" fontId="66" fillId="0" borderId="0"/>
    <xf numFmtId="0" fontId="64" fillId="8" borderId="0">
      <alignment vertical="center"/>
    </xf>
    <xf numFmtId="0" fontId="69" fillId="0" borderId="0" applyNumberFormat="0"/>
    <xf numFmtId="0" fontId="70" fillId="0" borderId="0">
      <alignment horizontal="left"/>
    </xf>
    <xf numFmtId="0" fontId="65" fillId="0" borderId="0"/>
    <xf numFmtId="0" fontId="67" fillId="0" borderId="0"/>
    <xf numFmtId="0" fontId="66" fillId="0" borderId="0"/>
    <xf numFmtId="0" fontId="64" fillId="8" borderId="0">
      <alignment vertical="center"/>
    </xf>
    <xf numFmtId="0" fontId="69" fillId="0" borderId="0" applyNumberFormat="0"/>
    <xf numFmtId="0" fontId="70" fillId="0" borderId="0">
      <alignment horizontal="left"/>
    </xf>
    <xf numFmtId="0" fontId="65" fillId="0" borderId="0"/>
    <xf numFmtId="0" fontId="67" fillId="0" borderId="0"/>
    <xf numFmtId="0" fontId="66" fillId="0" borderId="0"/>
  </cellStyleXfs>
  <cellXfs count="1394">
    <xf numFmtId="164" fontId="0" fillId="0" borderId="0" xfId="0"/>
    <xf numFmtId="164" fontId="0" fillId="0" borderId="0" xfId="0" applyAlignment="1">
      <alignment wrapText="1"/>
    </xf>
    <xf numFmtId="164" fontId="0" fillId="2" borderId="0" xfId="0" applyFill="1"/>
    <xf numFmtId="164" fontId="7" fillId="0" borderId="0" xfId="0" applyFont="1" applyAlignment="1">
      <alignment vertical="center" wrapText="1"/>
    </xf>
    <xf numFmtId="164" fontId="10" fillId="0" borderId="0" xfId="0" applyFont="1" applyAlignment="1">
      <alignment horizontal="center"/>
    </xf>
    <xf numFmtId="164" fontId="8" fillId="0" borderId="0" xfId="0" applyFont="1" applyAlignment="1">
      <alignment horizontal="center"/>
    </xf>
    <xf numFmtId="164" fontId="11" fillId="0" borderId="0" xfId="0" applyFont="1" applyAlignment="1">
      <alignment vertical="top"/>
    </xf>
    <xf numFmtId="164" fontId="11" fillId="0" borderId="0" xfId="0" applyFont="1"/>
    <xf numFmtId="164" fontId="6" fillId="0" borderId="0" xfId="0" applyFont="1"/>
    <xf numFmtId="164" fontId="7" fillId="0" borderId="0" xfId="0" applyFont="1" applyAlignment="1">
      <alignment wrapText="1"/>
    </xf>
    <xf numFmtId="164" fontId="6" fillId="3" borderId="0" xfId="0" applyFont="1" applyFill="1" applyAlignment="1">
      <alignment horizontal="left"/>
    </xf>
    <xf numFmtId="164" fontId="18" fillId="0" borderId="0" xfId="0" applyFont="1" applyAlignment="1">
      <alignment vertical="top"/>
    </xf>
    <xf numFmtId="164" fontId="15" fillId="0" borderId="0" xfId="0" applyFont="1" applyAlignment="1">
      <alignment vertical="top"/>
    </xf>
    <xf numFmtId="164" fontId="18" fillId="3" borderId="0" xfId="0" applyFont="1" applyFill="1" applyAlignment="1">
      <alignment horizontal="left" vertical="top" wrapText="1"/>
    </xf>
    <xf numFmtId="164" fontId="7" fillId="0" borderId="5" xfId="0" applyFont="1" applyBorder="1" applyAlignment="1">
      <alignment horizontal="center"/>
    </xf>
    <xf numFmtId="164" fontId="18" fillId="0" borderId="0" xfId="0" applyFont="1" applyAlignment="1" applyProtection="1">
      <alignment horizontal="left" vertical="top" wrapText="1"/>
      <protection locked="0"/>
    </xf>
    <xf numFmtId="164" fontId="7" fillId="0" borderId="5" xfId="0" applyFont="1" applyBorder="1" applyAlignment="1">
      <alignment vertical="top"/>
    </xf>
    <xf numFmtId="164" fontId="7" fillId="0" borderId="0" xfId="0" applyFont="1" applyAlignment="1">
      <alignment vertical="top"/>
    </xf>
    <xf numFmtId="164" fontId="13" fillId="5" borderId="0" xfId="0" applyFont="1" applyFill="1" applyAlignment="1">
      <alignment horizontal="left" vertical="justify"/>
    </xf>
    <xf numFmtId="164" fontId="0" fillId="5" borderId="0" xfId="0" applyFill="1" applyAlignment="1">
      <alignment horizontal="left" vertical="justify"/>
    </xf>
    <xf numFmtId="164" fontId="0" fillId="0" borderId="9" xfId="0" applyBorder="1"/>
    <xf numFmtId="164" fontId="0" fillId="0" borderId="10" xfId="0" applyBorder="1"/>
    <xf numFmtId="164" fontId="0" fillId="0" borderId="8" xfId="0" applyBorder="1"/>
    <xf numFmtId="164" fontId="0" fillId="0" borderId="11" xfId="0" applyBorder="1"/>
    <xf numFmtId="164" fontId="0" fillId="0" borderId="13" xfId="0" applyBorder="1"/>
    <xf numFmtId="164" fontId="0" fillId="0" borderId="3" xfId="0" applyBorder="1"/>
    <xf numFmtId="164" fontId="0" fillId="0" borderId="12" xfId="0" applyBorder="1"/>
    <xf numFmtId="164" fontId="42" fillId="0" borderId="14" xfId="0" applyFont="1" applyBorder="1" applyAlignment="1">
      <alignment horizontal="left"/>
    </xf>
    <xf numFmtId="164" fontId="0" fillId="7" borderId="9" xfId="0" applyFill="1" applyBorder="1"/>
    <xf numFmtId="164" fontId="0" fillId="7" borderId="10" xfId="0" applyFill="1" applyBorder="1"/>
    <xf numFmtId="164" fontId="0" fillId="7" borderId="0" xfId="0" applyFill="1"/>
    <xf numFmtId="164" fontId="0" fillId="7" borderId="11" xfId="0" applyFill="1" applyBorder="1"/>
    <xf numFmtId="164" fontId="0" fillId="7" borderId="13" xfId="0" applyFill="1" applyBorder="1"/>
    <xf numFmtId="164" fontId="0" fillId="7" borderId="3" xfId="0" applyFill="1" applyBorder="1"/>
    <xf numFmtId="164" fontId="0" fillId="7" borderId="12" xfId="0" applyFill="1" applyBorder="1"/>
    <xf numFmtId="164" fontId="43" fillId="0" borderId="10" xfId="0" applyFont="1" applyBorder="1" applyAlignment="1">
      <alignment horizontal="left"/>
    </xf>
    <xf numFmtId="164" fontId="43" fillId="0" borderId="11" xfId="0" applyFont="1" applyBorder="1" applyAlignment="1">
      <alignment horizontal="left"/>
    </xf>
    <xf numFmtId="164" fontId="42" fillId="0" borderId="12" xfId="0" applyFont="1" applyBorder="1" applyAlignment="1">
      <alignment horizontal="left"/>
    </xf>
    <xf numFmtId="164" fontId="44" fillId="7" borderId="9" xfId="0" applyFont="1" applyFill="1" applyBorder="1"/>
    <xf numFmtId="164" fontId="44" fillId="7" borderId="0" xfId="0" applyFont="1" applyFill="1"/>
    <xf numFmtId="164" fontId="45" fillId="7" borderId="8" xfId="0" applyFont="1" applyFill="1" applyBorder="1"/>
    <xf numFmtId="164" fontId="43" fillId="0" borderId="11" xfId="0" applyFont="1" applyBorder="1" applyAlignment="1">
      <alignment horizontal="left" vertical="center"/>
    </xf>
    <xf numFmtId="164" fontId="43" fillId="0" borderId="11" xfId="0" applyFont="1" applyBorder="1" applyAlignment="1">
      <alignment horizontal="left" vertical="top" wrapText="1"/>
    </xf>
    <xf numFmtId="164" fontId="9" fillId="0" borderId="0" xfId="0" applyFont="1"/>
    <xf numFmtId="164" fontId="0" fillId="0" borderId="0" xfId="0" applyAlignment="1">
      <alignment vertical="center"/>
    </xf>
    <xf numFmtId="164" fontId="0" fillId="0" borderId="5" xfId="0" applyBorder="1"/>
    <xf numFmtId="164" fontId="0" fillId="0" borderId="5" xfId="0" applyBorder="1" applyAlignment="1">
      <alignment vertical="center"/>
    </xf>
    <xf numFmtId="164" fontId="9" fillId="0" borderId="5" xfId="0" applyFont="1" applyBorder="1"/>
    <xf numFmtId="164" fontId="18" fillId="0" borderId="0" xfId="0" applyFont="1" applyAlignment="1">
      <alignment vertical="top" wrapText="1"/>
    </xf>
    <xf numFmtId="164" fontId="18" fillId="0" borderId="5" xfId="0" applyFont="1" applyBorder="1" applyAlignment="1">
      <alignment vertical="top" wrapText="1"/>
    </xf>
    <xf numFmtId="164" fontId="16" fillId="0" borderId="5" xfId="0" quotePrefix="1" applyFont="1" applyBorder="1" applyAlignment="1">
      <alignment horizontal="center" vertical="center"/>
    </xf>
    <xf numFmtId="164" fontId="16" fillId="0" borderId="5" xfId="0" applyFont="1" applyBorder="1" applyAlignment="1">
      <alignment vertical="top"/>
    </xf>
    <xf numFmtId="164" fontId="15" fillId="0" borderId="5" xfId="0" applyFont="1" applyBorder="1" applyAlignment="1">
      <alignment vertical="top"/>
    </xf>
    <xf numFmtId="164" fontId="11" fillId="0" borderId="0" xfId="0" applyFont="1" applyAlignment="1">
      <alignment vertical="top" wrapText="1"/>
    </xf>
    <xf numFmtId="164" fontId="16" fillId="0" borderId="15" xfId="0" applyFont="1" applyBorder="1" applyAlignment="1" applyProtection="1">
      <alignment horizontal="center" vertical="center"/>
      <protection locked="0"/>
    </xf>
    <xf numFmtId="164" fontId="11" fillId="0" borderId="0" xfId="0" applyFont="1" applyAlignment="1">
      <alignment horizontal="left" vertical="top" wrapText="1"/>
    </xf>
    <xf numFmtId="164" fontId="7" fillId="0" borderId="0" xfId="0" applyFont="1" applyAlignment="1">
      <alignment horizontal="center"/>
    </xf>
    <xf numFmtId="164" fontId="9" fillId="0" borderId="0" xfId="0" applyFont="1" applyAlignment="1">
      <alignment horizontal="left" vertical="top" wrapText="1"/>
    </xf>
    <xf numFmtId="164" fontId="0" fillId="0" borderId="7" xfId="0" applyBorder="1"/>
    <xf numFmtId="164" fontId="11" fillId="0" borderId="0" xfId="0" applyFont="1" applyAlignment="1">
      <alignment horizontal="center" vertical="center" wrapText="1"/>
    </xf>
    <xf numFmtId="164" fontId="11" fillId="0" borderId="0" xfId="0" applyFont="1" applyAlignment="1">
      <alignment horizontal="left"/>
    </xf>
    <xf numFmtId="164" fontId="26" fillId="0" borderId="16" xfId="0" applyFont="1" applyBorder="1" applyAlignment="1">
      <alignment horizontal="center" vertical="center" wrapText="1"/>
    </xf>
    <xf numFmtId="164" fontId="26" fillId="0" borderId="0" xfId="0" applyFont="1" applyAlignment="1">
      <alignment horizontal="center" vertical="center" wrapText="1"/>
    </xf>
    <xf numFmtId="164" fontId="27" fillId="0" borderId="0" xfId="0" applyFont="1" applyAlignment="1">
      <alignment horizontal="center" vertical="center" wrapText="1"/>
    </xf>
    <xf numFmtId="164" fontId="0" fillId="0" borderId="0" xfId="0" applyAlignment="1">
      <alignment horizontal="center"/>
    </xf>
    <xf numFmtId="164" fontId="9" fillId="5" borderId="0" xfId="0" applyFont="1" applyFill="1"/>
    <xf numFmtId="164" fontId="40" fillId="5" borderId="0" xfId="0" applyFont="1" applyFill="1" applyAlignment="1">
      <alignment horizontal="left" vertical="justify"/>
    </xf>
    <xf numFmtId="164" fontId="15" fillId="0" borderId="0" xfId="0" applyFont="1" applyProtection="1">
      <protection locked="0"/>
    </xf>
    <xf numFmtId="164" fontId="7" fillId="0" borderId="0" xfId="0" applyFont="1"/>
    <xf numFmtId="164" fontId="6" fillId="0" borderId="0" xfId="0" applyFont="1" applyAlignment="1">
      <alignment vertical="top"/>
    </xf>
    <xf numFmtId="164" fontId="17" fillId="0" borderId="0" xfId="0" applyFont="1" applyAlignment="1">
      <alignment horizontal="center"/>
    </xf>
    <xf numFmtId="164" fontId="17" fillId="0" borderId="5" xfId="0" applyFont="1" applyBorder="1" applyAlignment="1">
      <alignment horizontal="center"/>
    </xf>
    <xf numFmtId="164" fontId="19" fillId="0" borderId="6" xfId="0" applyFont="1" applyBorder="1" applyAlignment="1" applyProtection="1">
      <alignment horizontal="center" vertical="top" wrapText="1"/>
      <protection locked="0"/>
    </xf>
    <xf numFmtId="164" fontId="0" fillId="0" borderId="3" xfId="0" applyBorder="1" applyAlignment="1">
      <alignment vertical="top" wrapText="1"/>
    </xf>
    <xf numFmtId="164" fontId="0" fillId="0" borderId="18" xfId="0" applyBorder="1" applyAlignment="1">
      <alignment horizontal="center"/>
    </xf>
    <xf numFmtId="164" fontId="29" fillId="0" borderId="0" xfId="0" applyFont="1"/>
    <xf numFmtId="164" fontId="0" fillId="6" borderId="0" xfId="0" applyFill="1"/>
    <xf numFmtId="164" fontId="48" fillId="6" borderId="0" xfId="0" applyFont="1" applyFill="1"/>
    <xf numFmtId="164" fontId="49" fillId="6" borderId="0" xfId="0" applyFont="1" applyFill="1"/>
    <xf numFmtId="164" fontId="41" fillId="2" borderId="0" xfId="0" applyFont="1" applyFill="1"/>
    <xf numFmtId="164" fontId="41" fillId="4" borderId="22" xfId="0" applyFont="1" applyFill="1" applyBorder="1" applyAlignment="1">
      <alignment horizontal="left" wrapText="1"/>
    </xf>
    <xf numFmtId="164" fontId="41" fillId="4" borderId="15" xfId="0" applyFont="1" applyFill="1" applyBorder="1" applyAlignment="1">
      <alignment horizontal="center" wrapText="1"/>
    </xf>
    <xf numFmtId="14" fontId="41" fillId="4" borderId="15" xfId="0" applyNumberFormat="1" applyFont="1" applyFill="1" applyBorder="1" applyAlignment="1">
      <alignment horizontal="center" wrapText="1"/>
    </xf>
    <xf numFmtId="164" fontId="41" fillId="4" borderId="23" xfId="0" applyFont="1" applyFill="1" applyBorder="1" applyAlignment="1">
      <alignment horizontal="center" wrapText="1"/>
    </xf>
    <xf numFmtId="164" fontId="41" fillId="0" borderId="0" xfId="0" applyFont="1"/>
    <xf numFmtId="164" fontId="20" fillId="0" borderId="0" xfId="0" applyFont="1"/>
    <xf numFmtId="164" fontId="50" fillId="0" borderId="0" xfId="0" applyFont="1"/>
    <xf numFmtId="164" fontId="7" fillId="0" borderId="0" xfId="0" applyFont="1" applyAlignment="1">
      <alignment vertical="top" wrapText="1"/>
    </xf>
    <xf numFmtId="164" fontId="40" fillId="0" borderId="0" xfId="0" quotePrefix="1" applyFont="1"/>
    <xf numFmtId="164" fontId="11" fillId="0" borderId="6" xfId="0" applyFont="1" applyBorder="1" applyAlignment="1" applyProtection="1">
      <alignment vertical="top" wrapText="1"/>
      <protection locked="0"/>
    </xf>
    <xf numFmtId="164" fontId="15" fillId="0" borderId="0" xfId="0" applyFont="1" applyAlignment="1">
      <alignment vertical="top" wrapText="1"/>
    </xf>
    <xf numFmtId="164" fontId="9" fillId="0" borderId="0" xfId="0" applyFont="1" applyAlignment="1">
      <alignment vertical="center" wrapText="1"/>
    </xf>
    <xf numFmtId="164" fontId="0" fillId="0" borderId="0" xfId="0" applyAlignment="1">
      <alignment vertical="center" wrapText="1"/>
    </xf>
    <xf numFmtId="164" fontId="9" fillId="0" borderId="24" xfId="0" applyFont="1" applyBorder="1" applyAlignment="1">
      <alignment wrapText="1"/>
    </xf>
    <xf numFmtId="164" fontId="0" fillId="0" borderId="24" xfId="0" applyBorder="1" applyAlignment="1">
      <alignment wrapText="1"/>
    </xf>
    <xf numFmtId="164" fontId="9" fillId="0" borderId="0" xfId="0" applyFont="1" applyAlignment="1">
      <alignment wrapText="1"/>
    </xf>
    <xf numFmtId="164" fontId="0" fillId="5" borderId="0" xfId="0" applyFill="1" applyAlignment="1">
      <alignment wrapText="1"/>
    </xf>
    <xf numFmtId="164" fontId="9" fillId="5" borderId="0" xfId="0" applyFont="1" applyFill="1" applyAlignment="1">
      <alignment wrapText="1"/>
    </xf>
    <xf numFmtId="164" fontId="45" fillId="0" borderId="22" xfId="0" applyFont="1" applyBorder="1" applyAlignment="1" applyProtection="1">
      <alignment wrapText="1"/>
      <protection locked="0"/>
    </xf>
    <xf numFmtId="164" fontId="45" fillId="4" borderId="15" xfId="0" applyFont="1" applyFill="1" applyBorder="1" applyAlignment="1" applyProtection="1">
      <alignment wrapText="1"/>
      <protection locked="0"/>
    </xf>
    <xf numFmtId="14" fontId="45" fillId="4" borderId="15" xfId="0" applyNumberFormat="1" applyFont="1" applyFill="1" applyBorder="1" applyAlignment="1" applyProtection="1">
      <alignment wrapText="1"/>
      <protection locked="0"/>
    </xf>
    <xf numFmtId="164" fontId="45" fillId="4" borderId="23" xfId="0" applyFont="1" applyFill="1" applyBorder="1" applyAlignment="1" applyProtection="1">
      <alignment wrapText="1"/>
      <protection locked="0"/>
    </xf>
    <xf numFmtId="164" fontId="45" fillId="4" borderId="22" xfId="0" applyFont="1" applyFill="1" applyBorder="1" applyAlignment="1" applyProtection="1">
      <alignment wrapText="1"/>
      <protection locked="0"/>
    </xf>
    <xf numFmtId="164" fontId="45" fillId="4" borderId="25" xfId="0" applyFont="1" applyFill="1" applyBorder="1" applyAlignment="1" applyProtection="1">
      <alignment wrapText="1"/>
      <protection locked="0"/>
    </xf>
    <xf numFmtId="164" fontId="45" fillId="4" borderId="26" xfId="0" applyFont="1" applyFill="1" applyBorder="1" applyAlignment="1" applyProtection="1">
      <alignment wrapText="1"/>
      <protection locked="0"/>
    </xf>
    <xf numFmtId="164" fontId="45" fillId="4" borderId="27" xfId="0" applyFont="1" applyFill="1" applyBorder="1" applyAlignment="1" applyProtection="1">
      <alignment wrapText="1"/>
      <protection locked="0"/>
    </xf>
    <xf numFmtId="14" fontId="41" fillId="0" borderId="0" xfId="0" applyNumberFormat="1" applyFont="1"/>
    <xf numFmtId="14" fontId="0" fillId="0" borderId="0" xfId="0" applyNumberFormat="1"/>
    <xf numFmtId="164" fontId="41" fillId="0" borderId="0" xfId="0" applyFont="1" applyAlignment="1">
      <alignment wrapText="1"/>
    </xf>
    <xf numFmtId="164" fontId="8" fillId="0" borderId="0" xfId="0" applyFont="1"/>
    <xf numFmtId="164" fontId="45" fillId="0" borderId="22" xfId="0" applyFont="1" applyBorder="1" applyProtection="1">
      <protection locked="0"/>
    </xf>
    <xf numFmtId="164" fontId="53" fillId="0" borderId="0" xfId="0" applyFont="1" applyAlignment="1">
      <alignment horizontal="left" wrapText="1"/>
    </xf>
    <xf numFmtId="164" fontId="53" fillId="0" borderId="0" xfId="0" applyFont="1" applyAlignment="1">
      <alignment wrapText="1"/>
    </xf>
    <xf numFmtId="164" fontId="11" fillId="0" borderId="20" xfId="0" applyFont="1" applyBorder="1" applyProtection="1">
      <protection locked="0"/>
    </xf>
    <xf numFmtId="164" fontId="11" fillId="0" borderId="16" xfId="0" applyFont="1" applyBorder="1" applyProtection="1">
      <protection locked="0"/>
    </xf>
    <xf numFmtId="164" fontId="11" fillId="0" borderId="21" xfId="0" applyFont="1" applyBorder="1" applyProtection="1">
      <protection locked="0"/>
    </xf>
    <xf numFmtId="164" fontId="9" fillId="0" borderId="5" xfId="0" applyFont="1" applyBorder="1" applyAlignment="1">
      <alignment wrapText="1"/>
    </xf>
    <xf numFmtId="164" fontId="0" fillId="0" borderId="5" xfId="0" applyBorder="1" applyAlignment="1">
      <alignment wrapText="1"/>
    </xf>
    <xf numFmtId="164" fontId="1" fillId="0" borderId="0" xfId="0" applyFont="1" applyAlignment="1">
      <alignment wrapText="1"/>
    </xf>
    <xf numFmtId="164" fontId="54" fillId="0" borderId="0" xfId="0" applyFont="1" applyAlignment="1">
      <alignment wrapText="1"/>
    </xf>
    <xf numFmtId="164" fontId="55" fillId="0" borderId="0" xfId="0" applyFont="1" applyAlignment="1">
      <alignment wrapText="1"/>
    </xf>
    <xf numFmtId="164" fontId="56" fillId="0" borderId="0" xfId="0" applyFont="1" applyAlignment="1">
      <alignment horizontal="left" wrapText="1"/>
    </xf>
    <xf numFmtId="164" fontId="57" fillId="0" borderId="0" xfId="0" applyFont="1" applyAlignment="1">
      <alignment horizontal="left" wrapText="1"/>
    </xf>
    <xf numFmtId="164" fontId="2" fillId="0" borderId="0" xfId="9" applyFont="1" applyAlignment="1">
      <alignment wrapText="1"/>
    </xf>
    <xf numFmtId="164" fontId="0" fillId="0" borderId="0" xfId="0" quotePrefix="1" applyAlignment="1">
      <alignment wrapText="1"/>
    </xf>
    <xf numFmtId="164" fontId="2" fillId="0" borderId="0" xfId="0" applyFont="1" applyAlignment="1">
      <alignment wrapText="1"/>
    </xf>
    <xf numFmtId="164" fontId="58" fillId="0" borderId="0" xfId="0" applyFont="1" applyAlignment="1">
      <alignment wrapText="1"/>
    </xf>
    <xf numFmtId="14" fontId="0" fillId="0" borderId="0" xfId="0" applyNumberFormat="1" applyAlignment="1">
      <alignment horizontal="right"/>
    </xf>
    <xf numFmtId="164" fontId="51" fillId="0" borderId="0" xfId="0" applyFont="1"/>
    <xf numFmtId="164" fontId="0" fillId="0" borderId="0" xfId="0" applyAlignment="1">
      <alignment horizontal="left"/>
    </xf>
    <xf numFmtId="164" fontId="61" fillId="0" borderId="0" xfId="0" applyFont="1" applyAlignment="1">
      <alignment wrapText="1"/>
    </xf>
    <xf numFmtId="164" fontId="62" fillId="0" borderId="0" xfId="0" applyFont="1"/>
    <xf numFmtId="164" fontId="67" fillId="0" borderId="0" xfId="35"/>
    <xf numFmtId="164" fontId="66" fillId="0" borderId="0" xfId="34"/>
    <xf numFmtId="164" fontId="6" fillId="0" borderId="0" xfId="0" applyFont="1" applyAlignment="1">
      <alignment horizontal="center"/>
    </xf>
    <xf numFmtId="164" fontId="18" fillId="0" borderId="0" xfId="0" applyFont="1" applyAlignment="1" applyProtection="1">
      <alignment horizontal="center" vertical="top" wrapText="1"/>
      <protection locked="0"/>
    </xf>
    <xf numFmtId="164" fontId="20" fillId="0" borderId="0" xfId="0" applyFont="1" applyAlignment="1">
      <alignment horizontal="center"/>
    </xf>
    <xf numFmtId="164" fontId="7" fillId="0" borderId="0" xfId="0" applyFont="1" applyAlignment="1">
      <alignment horizontal="center" vertical="top" wrapText="1"/>
    </xf>
    <xf numFmtId="164" fontId="50" fillId="0" borderId="0" xfId="0" applyFont="1" applyAlignment="1">
      <alignment horizontal="center"/>
    </xf>
    <xf numFmtId="164" fontId="56" fillId="0" borderId="0" xfId="0" applyFont="1" applyAlignment="1">
      <alignment readingOrder="1"/>
    </xf>
    <xf numFmtId="164" fontId="56" fillId="0" borderId="0" xfId="0" applyFont="1"/>
    <xf numFmtId="164" fontId="75" fillId="0" borderId="0" xfId="0" applyFont="1" applyAlignment="1">
      <alignment horizontal="left" indent="5"/>
    </xf>
    <xf numFmtId="164" fontId="76" fillId="0" borderId="0" xfId="0" applyFont="1"/>
    <xf numFmtId="164" fontId="0" fillId="9" borderId="0" xfId="0" applyFill="1"/>
    <xf numFmtId="164" fontId="0" fillId="10" borderId="0" xfId="0" applyFill="1"/>
    <xf numFmtId="164" fontId="0" fillId="11" borderId="0" xfId="0" applyFill="1"/>
    <xf numFmtId="164" fontId="0" fillId="12" borderId="0" xfId="0" applyFill="1"/>
    <xf numFmtId="164" fontId="0" fillId="13" borderId="0" xfId="0" applyFill="1"/>
    <xf numFmtId="164" fontId="0" fillId="14" borderId="0" xfId="0" applyFill="1"/>
    <xf numFmtId="164" fontId="0" fillId="15" borderId="0" xfId="0" applyFill="1"/>
    <xf numFmtId="164" fontId="0" fillId="16" borderId="0" xfId="0" applyFill="1"/>
    <xf numFmtId="164" fontId="0" fillId="17" borderId="0" xfId="0" applyFill="1"/>
    <xf numFmtId="164" fontId="0" fillId="18" borderId="0" xfId="0" applyFill="1"/>
    <xf numFmtId="164" fontId="77" fillId="0" borderId="0" xfId="0" applyFont="1" applyAlignment="1">
      <alignment horizontal="center"/>
    </xf>
    <xf numFmtId="164" fontId="7" fillId="0" borderId="0" xfId="0" applyFont="1" applyAlignment="1">
      <alignment horizontal="left" vertical="center" wrapText="1"/>
    </xf>
    <xf numFmtId="164" fontId="0" fillId="0" borderId="0" xfId="0" applyAlignment="1">
      <alignment horizontal="center" wrapText="1"/>
    </xf>
    <xf numFmtId="164" fontId="0" fillId="10" borderId="0" xfId="0" applyFill="1" applyAlignment="1">
      <alignment wrapText="1"/>
    </xf>
    <xf numFmtId="164" fontId="0" fillId="21" borderId="0" xfId="0" applyFill="1" applyAlignment="1">
      <alignment wrapText="1"/>
    </xf>
    <xf numFmtId="164" fontId="0" fillId="18" borderId="0" xfId="0" applyFill="1" applyAlignment="1">
      <alignment horizontal="center"/>
    </xf>
    <xf numFmtId="164" fontId="17" fillId="0" borderId="0" xfId="0" applyFont="1" applyAlignment="1">
      <alignment horizontal="center" vertical="top"/>
    </xf>
    <xf numFmtId="164" fontId="11" fillId="0" borderId="0" xfId="0" applyFont="1" applyAlignment="1" applyProtection="1">
      <alignment vertical="top" wrapText="1"/>
      <protection locked="0"/>
    </xf>
    <xf numFmtId="164" fontId="9" fillId="0" borderId="0" xfId="0" applyFont="1" applyAlignment="1" applyProtection="1">
      <alignment vertical="top" wrapText="1"/>
      <protection locked="0"/>
    </xf>
    <xf numFmtId="164" fontId="2" fillId="0" borderId="0" xfId="0" applyFont="1" applyAlignment="1" applyProtection="1">
      <alignment horizontal="left" vertical="top" wrapText="1"/>
      <protection locked="0"/>
    </xf>
    <xf numFmtId="164" fontId="7" fillId="0" borderId="5" xfId="0" applyFont="1" applyBorder="1" applyAlignment="1">
      <alignment vertical="top" wrapText="1"/>
    </xf>
    <xf numFmtId="164" fontId="72" fillId="0" borderId="0" xfId="39" applyAlignment="1" applyProtection="1">
      <alignment horizontal="right" wrapText="1"/>
    </xf>
    <xf numFmtId="164" fontId="0" fillId="22" borderId="0" xfId="0" applyFill="1" applyAlignment="1">
      <alignment wrapText="1"/>
    </xf>
    <xf numFmtId="164" fontId="72" fillId="22" borderId="0" xfId="39" applyFill="1" applyAlignment="1" applyProtection="1">
      <alignment horizontal="right" wrapText="1"/>
    </xf>
    <xf numFmtId="164" fontId="56" fillId="0" borderId="0" xfId="0" applyFont="1" applyAlignment="1">
      <alignment wrapText="1"/>
    </xf>
    <xf numFmtId="164" fontId="7" fillId="0" borderId="0" xfId="0" applyFont="1" applyAlignment="1">
      <alignment horizontal="center" vertical="center"/>
    </xf>
    <xf numFmtId="164" fontId="7" fillId="0" borderId="55" xfId="0" applyFont="1" applyBorder="1" applyAlignment="1">
      <alignment horizontal="center" vertical="center" wrapText="1"/>
    </xf>
    <xf numFmtId="164" fontId="6" fillId="0" borderId="55" xfId="0" applyFont="1" applyBorder="1" applyAlignment="1">
      <alignment horizontal="center"/>
    </xf>
    <xf numFmtId="164" fontId="0" fillId="23" borderId="0" xfId="0" applyFill="1" applyAlignment="1">
      <alignment horizontal="center"/>
    </xf>
    <xf numFmtId="164" fontId="0" fillId="20" borderId="0" xfId="0" applyFill="1"/>
    <xf numFmtId="164" fontId="17" fillId="24" borderId="0" xfId="0" applyFont="1" applyFill="1" applyAlignment="1">
      <alignment horizontal="center"/>
    </xf>
    <xf numFmtId="164" fontId="0" fillId="24" borderId="0" xfId="0" applyFill="1" applyAlignment="1">
      <alignment horizontal="center" vertical="top" wrapText="1"/>
    </xf>
    <xf numFmtId="164" fontId="17" fillId="0" borderId="5" xfId="0" applyFont="1" applyBorder="1" applyAlignment="1">
      <alignment horizontal="center" wrapText="1"/>
    </xf>
    <xf numFmtId="164" fontId="63" fillId="20" borderId="0" xfId="0" applyFont="1" applyFill="1" applyAlignment="1">
      <alignment horizontal="centerContinuous"/>
    </xf>
    <xf numFmtId="164" fontId="0" fillId="20" borderId="0" xfId="0" applyFill="1" applyAlignment="1">
      <alignment horizontal="centerContinuous"/>
    </xf>
    <xf numFmtId="164" fontId="15" fillId="0" borderId="6" xfId="0" applyFont="1" applyBorder="1" applyAlignment="1" applyProtection="1">
      <alignment horizontal="left" vertical="top" wrapText="1"/>
      <protection locked="0"/>
    </xf>
    <xf numFmtId="164" fontId="0" fillId="25" borderId="0" xfId="0" applyFill="1"/>
    <xf numFmtId="164" fontId="7" fillId="0" borderId="63" xfId="0" applyFont="1" applyBorder="1"/>
    <xf numFmtId="164" fontId="0" fillId="23" borderId="54" xfId="0" applyFill="1" applyBorder="1"/>
    <xf numFmtId="164" fontId="89" fillId="0" borderId="0" xfId="0" applyFont="1" applyAlignment="1">
      <alignment horizontal="center" wrapText="1"/>
    </xf>
    <xf numFmtId="164" fontId="88" fillId="0" borderId="0" xfId="0" applyFont="1" applyAlignment="1">
      <alignment vertical="top"/>
    </xf>
    <xf numFmtId="164" fontId="88" fillId="0" borderId="0" xfId="0" applyFont="1" applyAlignment="1">
      <alignment wrapText="1"/>
    </xf>
    <xf numFmtId="164" fontId="0" fillId="0" borderId="0" xfId="0" applyAlignment="1">
      <alignment horizontal="left" wrapText="1"/>
    </xf>
    <xf numFmtId="164" fontId="90" fillId="0" borderId="0" xfId="0" applyFont="1" applyAlignment="1">
      <alignment wrapText="1"/>
    </xf>
    <xf numFmtId="164" fontId="88" fillId="0" borderId="0" xfId="0" applyFont="1" applyAlignment="1">
      <alignment vertical="top" wrapText="1"/>
    </xf>
    <xf numFmtId="164" fontId="88" fillId="0" borderId="0" xfId="0" applyFont="1"/>
    <xf numFmtId="164" fontId="89" fillId="0" borderId="0" xfId="0" applyFont="1" applyAlignment="1">
      <alignment horizontal="center"/>
    </xf>
    <xf numFmtId="164" fontId="36" fillId="0" borderId="0" xfId="8"/>
    <xf numFmtId="164" fontId="66" fillId="0" borderId="0" xfId="8" applyFont="1"/>
    <xf numFmtId="164" fontId="50" fillId="0" borderId="0" xfId="0" applyFont="1" applyAlignment="1">
      <alignment horizontal="left"/>
    </xf>
    <xf numFmtId="164" fontId="36" fillId="18" borderId="0" xfId="8" applyFill="1"/>
    <xf numFmtId="164" fontId="65" fillId="18" borderId="0" xfId="33" applyFill="1"/>
    <xf numFmtId="164" fontId="66" fillId="0" borderId="0" xfId="35" applyFont="1"/>
    <xf numFmtId="164" fontId="66" fillId="0" borderId="0" xfId="35" applyFont="1" applyAlignment="1">
      <alignment vertical="center"/>
    </xf>
    <xf numFmtId="164" fontId="91" fillId="0" borderId="0" xfId="0" applyFont="1"/>
    <xf numFmtId="164" fontId="92" fillId="0" borderId="0" xfId="0" applyFont="1"/>
    <xf numFmtId="164" fontId="0" fillId="18" borderId="0" xfId="0" applyFill="1" applyAlignment="1">
      <alignment wrapText="1"/>
    </xf>
    <xf numFmtId="164" fontId="88" fillId="18" borderId="0" xfId="0" applyFont="1" applyFill="1"/>
    <xf numFmtId="164" fontId="90" fillId="18" borderId="0" xfId="0" applyFont="1" applyFill="1" applyAlignment="1">
      <alignment wrapText="1"/>
    </xf>
    <xf numFmtId="164" fontId="0" fillId="28" borderId="0" xfId="0" applyFill="1" applyAlignment="1">
      <alignment wrapText="1"/>
    </xf>
    <xf numFmtId="164" fontId="87" fillId="27" borderId="80" xfId="0" applyFont="1" applyFill="1" applyBorder="1" applyAlignment="1">
      <alignment horizontal="centerContinuous" vertical="center"/>
    </xf>
    <xf numFmtId="164" fontId="87" fillId="27" borderId="81" xfId="0" applyFont="1" applyFill="1" applyBorder="1" applyAlignment="1">
      <alignment horizontal="centerContinuous" vertical="center"/>
    </xf>
    <xf numFmtId="164" fontId="87" fillId="27" borderId="82" xfId="0" applyFont="1" applyFill="1" applyBorder="1" applyAlignment="1">
      <alignment horizontal="centerContinuous" vertical="center"/>
    </xf>
    <xf numFmtId="164" fontId="89" fillId="0" borderId="85" xfId="0" applyFont="1" applyBorder="1" applyAlignment="1">
      <alignment wrapText="1"/>
    </xf>
    <xf numFmtId="164" fontId="89" fillId="0" borderId="86" xfId="0" applyFont="1" applyBorder="1" applyAlignment="1">
      <alignment wrapText="1"/>
    </xf>
    <xf numFmtId="164" fontId="89" fillId="0" borderId="85" xfId="0" applyFont="1" applyBorder="1" applyAlignment="1">
      <alignment horizontal="center" wrapText="1"/>
    </xf>
    <xf numFmtId="164" fontId="89" fillId="0" borderId="86" xfId="0" applyFont="1" applyBorder="1" applyAlignment="1">
      <alignment horizontal="center" wrapText="1"/>
    </xf>
    <xf numFmtId="164" fontId="0" fillId="0" borderId="0" xfId="0" applyAlignment="1">
      <alignment horizontal="center" vertical="center" wrapText="1"/>
    </xf>
    <xf numFmtId="164" fontId="90" fillId="0" borderId="62" xfId="0" applyFont="1" applyBorder="1" applyAlignment="1">
      <alignment wrapText="1"/>
    </xf>
    <xf numFmtId="164" fontId="0" fillId="0" borderId="79" xfId="0" applyBorder="1" applyAlignment="1">
      <alignment wrapText="1"/>
    </xf>
    <xf numFmtId="164" fontId="90" fillId="30" borderId="62" xfId="0" applyFont="1" applyFill="1" applyBorder="1" applyAlignment="1">
      <alignment vertical="top" wrapText="1"/>
    </xf>
    <xf numFmtId="164" fontId="90" fillId="30" borderId="62" xfId="0" applyFont="1" applyFill="1" applyBorder="1" applyAlignment="1">
      <alignment wrapText="1"/>
    </xf>
    <xf numFmtId="164" fontId="94" fillId="0" borderId="0" xfId="0" applyFont="1"/>
    <xf numFmtId="164" fontId="68" fillId="18" borderId="0" xfId="8" applyFont="1" applyFill="1"/>
    <xf numFmtId="164" fontId="95" fillId="18" borderId="0" xfId="33" applyFont="1" applyFill="1"/>
    <xf numFmtId="164" fontId="67" fillId="0" borderId="0" xfId="34" applyFont="1" applyAlignment="1">
      <alignment horizontal="center"/>
    </xf>
    <xf numFmtId="164" fontId="66" fillId="0" borderId="0" xfId="8" applyFont="1" applyAlignment="1">
      <alignment vertical="center" wrapText="1"/>
    </xf>
    <xf numFmtId="164" fontId="74" fillId="0" borderId="0" xfId="0" applyFont="1" applyAlignment="1">
      <alignment horizontal="centerContinuous" vertical="center"/>
    </xf>
    <xf numFmtId="164" fontId="87" fillId="0" borderId="0" xfId="0" applyFont="1" applyAlignment="1">
      <alignment horizontal="centerContinuous" vertical="center"/>
    </xf>
    <xf numFmtId="164" fontId="66" fillId="0" borderId="0" xfId="35" applyFont="1" applyAlignment="1">
      <alignment horizontal="centerContinuous" vertical="center"/>
    </xf>
    <xf numFmtId="164" fontId="67" fillId="0" borderId="0" xfId="35" applyAlignment="1">
      <alignment horizontal="center" vertical="center"/>
    </xf>
    <xf numFmtId="164" fontId="6" fillId="0" borderId="0" xfId="33" applyFont="1" applyAlignment="1">
      <alignment horizontal="centerContinuous" vertical="center"/>
    </xf>
    <xf numFmtId="164" fontId="80" fillId="0" borderId="0" xfId="33" applyFont="1" applyAlignment="1">
      <alignment horizontal="centerContinuous" vertical="center"/>
    </xf>
    <xf numFmtId="164" fontId="80" fillId="0" borderId="0" xfId="33" applyFont="1" applyAlignment="1">
      <alignment horizontal="centerContinuous"/>
    </xf>
    <xf numFmtId="164" fontId="6" fillId="0" borderId="0" xfId="33" applyFont="1" applyAlignment="1">
      <alignment horizontal="centerContinuous"/>
    </xf>
    <xf numFmtId="164" fontId="66" fillId="0" borderId="0" xfId="34" applyAlignment="1">
      <alignment horizontal="left"/>
    </xf>
    <xf numFmtId="164" fontId="68" fillId="0" borderId="0" xfId="8" applyFont="1"/>
    <xf numFmtId="164" fontId="66" fillId="0" borderId="0" xfId="34" applyAlignment="1">
      <alignment horizontal="centerContinuous"/>
    </xf>
    <xf numFmtId="164" fontId="96" fillId="0" borderId="0" xfId="33" applyFont="1" applyAlignment="1">
      <alignment horizontal="centerContinuous" vertical="center"/>
    </xf>
    <xf numFmtId="164" fontId="96" fillId="0" borderId="0" xfId="33" applyFont="1" applyAlignment="1">
      <alignment horizontal="centerContinuous" vertical="center" wrapText="1"/>
    </xf>
    <xf numFmtId="164" fontId="66" fillId="0" borderId="0" xfId="8" applyFont="1" applyAlignment="1">
      <alignment vertical="center"/>
    </xf>
    <xf numFmtId="164" fontId="66" fillId="0" borderId="0" xfId="8" applyFont="1" applyAlignment="1">
      <alignment horizontal="center"/>
    </xf>
    <xf numFmtId="164" fontId="65" fillId="0" borderId="0" xfId="33"/>
    <xf numFmtId="164" fontId="66" fillId="0" borderId="0" xfId="35" applyFont="1" applyAlignment="1">
      <alignment horizontal="centerContinuous"/>
    </xf>
    <xf numFmtId="164" fontId="66" fillId="0" borderId="0" xfId="35" applyFont="1" applyAlignment="1">
      <alignment horizontal="center"/>
    </xf>
    <xf numFmtId="164" fontId="67" fillId="0" borderId="0" xfId="33" applyFont="1"/>
    <xf numFmtId="164" fontId="66" fillId="0" borderId="0" xfId="35" applyFont="1" applyAlignment="1">
      <alignment horizontal="center" vertical="center"/>
    </xf>
    <xf numFmtId="0" fontId="9" fillId="0" borderId="0" xfId="0" applyNumberFormat="1" applyFont="1" applyAlignment="1">
      <alignment horizontal="center"/>
    </xf>
    <xf numFmtId="0" fontId="0" fillId="0" borderId="0" xfId="0" applyNumberFormat="1"/>
    <xf numFmtId="1" fontId="51" fillId="0" borderId="0" xfId="0" applyNumberFormat="1" applyFont="1"/>
    <xf numFmtId="1" fontId="9" fillId="0" borderId="0" xfId="0" applyNumberFormat="1" applyFont="1" applyAlignment="1">
      <alignment horizontal="left"/>
    </xf>
    <xf numFmtId="1" fontId="51" fillId="0" borderId="0" xfId="0" applyNumberFormat="1" applyFont="1" applyAlignment="1">
      <alignment horizontal="left"/>
    </xf>
    <xf numFmtId="1" fontId="0" fillId="0" borderId="0" xfId="0" applyNumberFormat="1" applyAlignment="1">
      <alignment horizontal="left"/>
    </xf>
    <xf numFmtId="1" fontId="0" fillId="0" borderId="0" xfId="0" applyNumberFormat="1"/>
    <xf numFmtId="0" fontId="0" fillId="18" borderId="0" xfId="0" applyNumberFormat="1" applyFill="1"/>
    <xf numFmtId="0" fontId="0" fillId="23" borderId="54" xfId="0" applyNumberFormat="1" applyFill="1" applyBorder="1"/>
    <xf numFmtId="0" fontId="0" fillId="23" borderId="0" xfId="0" applyNumberFormat="1" applyFill="1" applyAlignment="1">
      <alignment horizontal="center"/>
    </xf>
    <xf numFmtId="0" fontId="0" fillId="20" borderId="0" xfId="0" applyNumberFormat="1" applyFill="1"/>
    <xf numFmtId="0" fontId="7" fillId="0" borderId="0" xfId="0" applyNumberFormat="1" applyFont="1"/>
    <xf numFmtId="0" fontId="17" fillId="24" borderId="0" xfId="0" applyNumberFormat="1" applyFont="1" applyFill="1" applyAlignment="1">
      <alignment horizontal="center"/>
    </xf>
    <xf numFmtId="0" fontId="17" fillId="0" borderId="5" xfId="0" applyNumberFormat="1" applyFont="1" applyBorder="1" applyAlignment="1">
      <alignment horizontal="center"/>
    </xf>
    <xf numFmtId="0" fontId="17" fillId="0" borderId="0" xfId="0" applyNumberFormat="1" applyFont="1" applyAlignment="1">
      <alignment horizontal="center"/>
    </xf>
    <xf numFmtId="0" fontId="0" fillId="0" borderId="3" xfId="0" applyNumberFormat="1" applyBorder="1" applyAlignment="1">
      <alignment vertical="top" wrapText="1"/>
    </xf>
    <xf numFmtId="0" fontId="7" fillId="0" borderId="0" xfId="0" applyNumberFormat="1" applyFont="1" applyAlignment="1">
      <alignment horizontal="center"/>
    </xf>
    <xf numFmtId="0" fontId="50" fillId="0" borderId="0" xfId="0" applyNumberFormat="1" applyFont="1"/>
    <xf numFmtId="0" fontId="0" fillId="20" borderId="0" xfId="0" applyNumberFormat="1" applyFill="1" applyAlignment="1">
      <alignment horizontal="centerContinuous"/>
    </xf>
    <xf numFmtId="0" fontId="17" fillId="0" borderId="5" xfId="0" applyNumberFormat="1" applyFont="1" applyBorder="1" applyAlignment="1">
      <alignment horizontal="center" wrapText="1"/>
    </xf>
    <xf numFmtId="164" fontId="50" fillId="0" borderId="0" xfId="0" applyFont="1" applyAlignment="1">
      <alignment horizontal="right"/>
    </xf>
    <xf numFmtId="0" fontId="6" fillId="0" borderId="6" xfId="0" applyNumberFormat="1" applyFont="1" applyBorder="1" applyAlignment="1" applyProtection="1">
      <alignment horizontal="center" vertical="top" wrapText="1"/>
      <protection locked="0"/>
    </xf>
    <xf numFmtId="0" fontId="0" fillId="0" borderId="18" xfId="0" applyNumberFormat="1" applyBorder="1" applyAlignment="1">
      <alignment horizontal="center"/>
    </xf>
    <xf numFmtId="164" fontId="43" fillId="0" borderId="0" xfId="0" applyFont="1"/>
    <xf numFmtId="164" fontId="97" fillId="24" borderId="0" xfId="0" applyFont="1" applyFill="1" applyAlignment="1">
      <alignment horizontal="center"/>
    </xf>
    <xf numFmtId="164" fontId="0" fillId="0" borderId="0" xfId="0" applyAlignment="1">
      <alignment horizontal="center" vertical="top" wrapText="1"/>
    </xf>
    <xf numFmtId="0" fontId="55" fillId="0" borderId="17" xfId="0" applyNumberFormat="1" applyFont="1" applyBorder="1" applyAlignment="1">
      <alignment horizontal="center" vertical="top" wrapText="1"/>
    </xf>
    <xf numFmtId="164" fontId="55" fillId="24" borderId="0" xfId="0" applyFont="1" applyFill="1" applyAlignment="1">
      <alignment horizontal="center" vertical="top" wrapText="1"/>
    </xf>
    <xf numFmtId="0" fontId="55" fillId="0" borderId="1" xfId="0" applyNumberFormat="1" applyFont="1" applyBorder="1" applyAlignment="1">
      <alignment horizontal="center" vertical="top" wrapText="1"/>
    </xf>
    <xf numFmtId="164" fontId="98" fillId="24" borderId="0" xfId="0" applyFont="1" applyFill="1" applyAlignment="1">
      <alignment horizontal="center" vertical="top" wrapText="1"/>
    </xf>
    <xf numFmtId="0" fontId="55" fillId="0" borderId="90" xfId="0" applyNumberFormat="1" applyFont="1" applyBorder="1" applyAlignment="1">
      <alignment horizontal="center" vertical="top" wrapText="1"/>
    </xf>
    <xf numFmtId="164" fontId="62" fillId="0" borderId="0" xfId="0" applyFont="1" applyAlignment="1">
      <alignment vertical="top"/>
    </xf>
    <xf numFmtId="164" fontId="0" fillId="0" borderId="62" xfId="0" applyBorder="1"/>
    <xf numFmtId="164" fontId="55" fillId="0" borderId="91" xfId="0" applyFont="1" applyBorder="1" applyAlignment="1">
      <alignment wrapText="1"/>
    </xf>
    <xf numFmtId="164" fontId="55" fillId="0" borderId="15" xfId="0" applyFont="1" applyBorder="1" applyAlignment="1">
      <alignment wrapText="1"/>
    </xf>
    <xf numFmtId="164" fontId="55" fillId="0" borderId="0" xfId="0" applyFont="1" applyAlignment="1">
      <alignment vertical="top" wrapText="1"/>
    </xf>
    <xf numFmtId="0" fontId="55" fillId="0" borderId="0" xfId="0" applyNumberFormat="1" applyFont="1" applyAlignment="1">
      <alignment vertical="top" wrapText="1"/>
    </xf>
    <xf numFmtId="0" fontId="55" fillId="0" borderId="0" xfId="0" applyNumberFormat="1" applyFont="1" applyAlignment="1">
      <alignment horizontal="center" vertical="top" wrapText="1"/>
    </xf>
    <xf numFmtId="0" fontId="63" fillId="0" borderId="15" xfId="0" applyNumberFormat="1" applyFont="1" applyBorder="1" applyAlignment="1">
      <alignment horizontal="center" vertical="top"/>
    </xf>
    <xf numFmtId="164" fontId="63" fillId="0" borderId="15" xfId="0" applyFont="1" applyBorder="1" applyAlignment="1">
      <alignment horizontal="center" vertical="top"/>
    </xf>
    <xf numFmtId="0" fontId="0" fillId="23" borderId="51" xfId="0" applyNumberFormat="1" applyFill="1" applyBorder="1"/>
    <xf numFmtId="0" fontId="36" fillId="0" borderId="0" xfId="8" applyNumberFormat="1"/>
    <xf numFmtId="164" fontId="66" fillId="0" borderId="0" xfId="34" applyAlignment="1">
      <alignment horizontal="left" vertical="top"/>
    </xf>
    <xf numFmtId="164" fontId="66" fillId="0" borderId="0" xfId="8" applyFont="1" applyAlignment="1">
      <alignment horizontal="left"/>
    </xf>
    <xf numFmtId="0" fontId="0" fillId="0" borderId="0" xfId="0" applyNumberFormat="1" applyAlignment="1">
      <alignment horizontal="center" wrapText="1"/>
    </xf>
    <xf numFmtId="0" fontId="1" fillId="0" borderId="0" xfId="0" applyNumberFormat="1" applyFont="1" applyAlignment="1">
      <alignment horizontal="center" wrapText="1"/>
    </xf>
    <xf numFmtId="164" fontId="66" fillId="0" borderId="0" xfId="8" applyFont="1" applyAlignment="1">
      <alignment horizontal="left" indent="1"/>
    </xf>
    <xf numFmtId="164" fontId="66" fillId="0" borderId="0" xfId="8" applyFont="1" applyAlignment="1">
      <alignment vertical="top"/>
    </xf>
    <xf numFmtId="164" fontId="99" fillId="0" borderId="0" xfId="0" applyFont="1"/>
    <xf numFmtId="49" fontId="0" fillId="0" borderId="0" xfId="0" applyNumberFormat="1"/>
    <xf numFmtId="164" fontId="72" fillId="0" borderId="0" xfId="39" applyFill="1" applyAlignment="1" applyProtection="1"/>
    <xf numFmtId="0" fontId="15" fillId="0" borderId="1" xfId="0" applyNumberFormat="1" applyFont="1" applyBorder="1" applyAlignment="1" applyProtection="1">
      <alignment horizontal="left" vertical="top" wrapText="1"/>
      <protection locked="0"/>
    </xf>
    <xf numFmtId="164" fontId="66" fillId="0" borderId="0" xfId="35" applyFont="1" applyAlignment="1">
      <alignment vertical="top"/>
    </xf>
    <xf numFmtId="164" fontId="66" fillId="0" borderId="0" xfId="35" applyFont="1" applyAlignment="1">
      <alignment horizontal="left" vertical="top"/>
    </xf>
    <xf numFmtId="164" fontId="66" fillId="0" borderId="0" xfId="8" applyFont="1" applyAlignment="1">
      <alignment horizontal="left" vertical="top"/>
    </xf>
    <xf numFmtId="164" fontId="66" fillId="0" borderId="10" xfId="34" applyBorder="1" applyAlignment="1">
      <alignment horizontal="left" vertical="top"/>
    </xf>
    <xf numFmtId="164" fontId="66" fillId="0" borderId="13" xfId="34" applyBorder="1" applyAlignment="1">
      <alignment horizontal="left" vertical="top"/>
    </xf>
    <xf numFmtId="164" fontId="66" fillId="0" borderId="12" xfId="34" applyBorder="1" applyAlignment="1">
      <alignment horizontal="left" vertical="top"/>
    </xf>
    <xf numFmtId="164" fontId="67" fillId="0" borderId="0" xfId="34" applyFont="1" applyAlignment="1">
      <alignment vertical="center"/>
    </xf>
    <xf numFmtId="164" fontId="67" fillId="0" borderId="14" xfId="34" applyFont="1" applyBorder="1" applyAlignment="1">
      <alignment vertical="center"/>
    </xf>
    <xf numFmtId="164" fontId="66" fillId="0" borderId="10" xfId="34" applyBorder="1" applyAlignment="1">
      <alignment horizontal="center" vertical="top"/>
    </xf>
    <xf numFmtId="164" fontId="66" fillId="0" borderId="11" xfId="34" applyBorder="1" applyAlignment="1">
      <alignment horizontal="left" vertical="top"/>
    </xf>
    <xf numFmtId="164" fontId="67" fillId="0" borderId="0" xfId="34" applyFont="1" applyAlignment="1">
      <alignment horizontal="center" vertical="center"/>
    </xf>
    <xf numFmtId="164" fontId="66" fillId="0" borderId="0" xfId="34" applyAlignment="1">
      <alignment horizontal="left" vertical="top" wrapText="1"/>
    </xf>
    <xf numFmtId="164" fontId="67" fillId="0" borderId="0" xfId="8" applyFont="1" applyAlignment="1">
      <alignment horizontal="center"/>
    </xf>
    <xf numFmtId="164" fontId="66" fillId="0" borderId="0" xfId="35" applyFont="1" applyAlignment="1">
      <alignment horizontal="left" vertical="center"/>
    </xf>
    <xf numFmtId="164" fontId="66" fillId="0" borderId="0" xfId="35" applyFont="1" applyAlignment="1">
      <alignment horizontal="right" vertical="center"/>
    </xf>
    <xf numFmtId="164" fontId="66" fillId="0" borderId="0" xfId="8" applyFont="1" applyAlignment="1">
      <alignment horizontal="right"/>
    </xf>
    <xf numFmtId="164" fontId="66" fillId="0" borderId="57" xfId="34" applyBorder="1" applyAlignment="1">
      <alignment horizontal="center"/>
    </xf>
    <xf numFmtId="164" fontId="66" fillId="0" borderId="0" xfId="34" applyAlignment="1">
      <alignment horizontal="center"/>
    </xf>
    <xf numFmtId="164" fontId="100" fillId="0" borderId="0" xfId="0" applyFont="1" applyAlignment="1" applyProtection="1">
      <alignment horizontal="left" vertical="top" wrapText="1"/>
      <protection locked="0"/>
    </xf>
    <xf numFmtId="164" fontId="100" fillId="0" borderId="6" xfId="0" applyFont="1" applyBorder="1" applyAlignment="1" applyProtection="1">
      <alignment horizontal="left" vertical="top" wrapText="1"/>
      <protection locked="0"/>
    </xf>
    <xf numFmtId="164" fontId="15" fillId="0" borderId="5" xfId="0" applyFont="1" applyBorder="1" applyAlignment="1" applyProtection="1">
      <alignment horizontal="left" vertical="top" wrapText="1"/>
      <protection locked="0"/>
    </xf>
    <xf numFmtId="164" fontId="15" fillId="0" borderId="0" xfId="0" applyFont="1" applyAlignment="1" applyProtection="1">
      <alignment horizontal="left" vertical="top" wrapText="1"/>
      <protection locked="0"/>
    </xf>
    <xf numFmtId="164" fontId="15" fillId="0" borderId="7" xfId="0" applyFont="1" applyBorder="1" applyAlignment="1" applyProtection="1">
      <alignment horizontal="left" vertical="top" wrapText="1"/>
      <protection locked="0"/>
    </xf>
    <xf numFmtId="164" fontId="15" fillId="19" borderId="29" xfId="0" applyFont="1" applyFill="1" applyBorder="1" applyAlignment="1" applyProtection="1">
      <alignment horizontal="left" vertical="top" wrapText="1"/>
      <protection locked="0"/>
    </xf>
    <xf numFmtId="164" fontId="9" fillId="0" borderId="21" xfId="0" applyFont="1" applyBorder="1" applyAlignment="1" applyProtection="1">
      <alignment horizontal="center" vertical="top" wrapText="1"/>
      <protection locked="0"/>
    </xf>
    <xf numFmtId="164" fontId="9" fillId="0" borderId="16" xfId="0" applyFont="1" applyBorder="1" applyAlignment="1" applyProtection="1">
      <alignment horizontal="center" vertical="top" wrapText="1"/>
      <protection locked="0"/>
    </xf>
    <xf numFmtId="164" fontId="15" fillId="19" borderId="29" xfId="0" applyFont="1" applyFill="1" applyBorder="1" applyAlignment="1" applyProtection="1">
      <alignment vertical="top" wrapText="1"/>
      <protection locked="0"/>
    </xf>
    <xf numFmtId="164" fontId="100" fillId="19" borderId="29" xfId="0" applyFont="1" applyFill="1" applyBorder="1" applyAlignment="1" applyProtection="1">
      <alignment horizontal="left" vertical="top" wrapText="1"/>
      <protection locked="0"/>
    </xf>
    <xf numFmtId="166" fontId="100" fillId="0" borderId="6" xfId="0" applyNumberFormat="1" applyFont="1" applyBorder="1" applyAlignment="1" applyProtection="1">
      <alignment horizontal="left" vertical="top" wrapText="1"/>
      <protection locked="0"/>
    </xf>
    <xf numFmtId="166" fontId="100" fillId="0" borderId="7" xfId="0" applyNumberFormat="1" applyFont="1" applyBorder="1" applyAlignment="1" applyProtection="1">
      <alignment horizontal="left" vertical="top" wrapText="1"/>
      <protection locked="0"/>
    </xf>
    <xf numFmtId="164" fontId="15" fillId="3" borderId="0" xfId="0" applyFont="1" applyFill="1" applyAlignment="1">
      <alignment horizontal="left" vertical="top" wrapText="1"/>
    </xf>
    <xf numFmtId="164" fontId="15" fillId="3" borderId="0" xfId="0" quotePrefix="1" applyFont="1" applyFill="1" applyAlignment="1">
      <alignment horizontal="left" vertical="top" wrapText="1"/>
    </xf>
    <xf numFmtId="166" fontId="100" fillId="0" borderId="1" xfId="0" applyNumberFormat="1" applyFont="1" applyBorder="1" applyAlignment="1" applyProtection="1">
      <alignment horizontal="left" vertical="top" wrapText="1"/>
      <protection locked="0"/>
    </xf>
    <xf numFmtId="166" fontId="100" fillId="0" borderId="4" xfId="0" applyNumberFormat="1" applyFont="1" applyBorder="1" applyAlignment="1" applyProtection="1">
      <alignment horizontal="left" vertical="top" wrapText="1"/>
      <protection locked="0"/>
    </xf>
    <xf numFmtId="164" fontId="82" fillId="0" borderId="30" xfId="0" applyFont="1" applyBorder="1" applyAlignment="1" applyProtection="1">
      <alignment horizontal="left" vertical="top" wrapText="1"/>
      <protection locked="0"/>
    </xf>
    <xf numFmtId="164" fontId="82" fillId="0" borderId="0" xfId="0" applyFont="1" applyAlignment="1" applyProtection="1">
      <alignment horizontal="left" vertical="top" wrapText="1"/>
      <protection locked="0"/>
    </xf>
    <xf numFmtId="164" fontId="103" fillId="0" borderId="0" xfId="0" applyFont="1" applyAlignment="1" applyProtection="1">
      <alignment horizontal="left" vertical="top"/>
      <protection locked="0"/>
    </xf>
    <xf numFmtId="164" fontId="15" fillId="19" borderId="68" xfId="0" applyFont="1" applyFill="1" applyBorder="1" applyAlignment="1" applyProtection="1">
      <alignment horizontal="center" vertical="center" wrapText="1"/>
      <protection locked="0"/>
    </xf>
    <xf numFmtId="0" fontId="15" fillId="0" borderId="6" xfId="0" applyNumberFormat="1" applyFont="1" applyBorder="1" applyAlignment="1" applyProtection="1">
      <alignment horizontal="left" vertical="top" wrapText="1"/>
      <protection locked="0"/>
    </xf>
    <xf numFmtId="0" fontId="15" fillId="0" borderId="24" xfId="0" applyNumberFormat="1" applyFont="1" applyBorder="1" applyAlignment="1" applyProtection="1">
      <alignment horizontal="left" vertical="top" wrapText="1"/>
      <protection locked="0"/>
    </xf>
    <xf numFmtId="164" fontId="50" fillId="0" borderId="0" xfId="0" applyFont="1" applyAlignment="1">
      <alignment horizontal="center" vertical="top"/>
    </xf>
    <xf numFmtId="164" fontId="19" fillId="0" borderId="24" xfId="0" applyFont="1" applyBorder="1" applyAlignment="1" applyProtection="1">
      <alignment horizontal="center" vertical="top" wrapText="1"/>
      <protection locked="0"/>
    </xf>
    <xf numFmtId="164" fontId="66" fillId="0" borderId="8" xfId="34" applyBorder="1" applyAlignment="1">
      <alignment horizontal="left" vertical="top"/>
    </xf>
    <xf numFmtId="164" fontId="8" fillId="0" borderId="21" xfId="0" applyFont="1" applyBorder="1" applyAlignment="1" applyProtection="1">
      <alignment horizontal="center" wrapText="1"/>
      <protection locked="0"/>
    </xf>
    <xf numFmtId="164" fontId="7" fillId="0" borderId="0" xfId="0" applyFont="1" applyAlignment="1">
      <alignment horizontal="right" vertical="top" wrapText="1"/>
    </xf>
    <xf numFmtId="164" fontId="7" fillId="0" borderId="0" xfId="0" quotePrefix="1" applyFont="1" applyAlignment="1">
      <alignment horizontal="right"/>
    </xf>
    <xf numFmtId="164" fontId="7" fillId="0" borderId="0" xfId="0" applyFont="1" applyAlignment="1">
      <alignment horizontal="right" vertical="top"/>
    </xf>
    <xf numFmtId="164" fontId="7" fillId="0" borderId="0" xfId="0" applyFont="1" applyAlignment="1">
      <alignment horizontal="right"/>
    </xf>
    <xf numFmtId="164" fontId="7" fillId="0" borderId="0" xfId="0" applyFont="1" applyAlignment="1">
      <alignment horizontal="right" vertical="center"/>
    </xf>
    <xf numFmtId="164" fontId="67" fillId="0" borderId="99" xfId="34" applyFont="1" applyBorder="1" applyAlignment="1">
      <alignment vertical="center"/>
    </xf>
    <xf numFmtId="164" fontId="66" fillId="0" borderId="105" xfId="34" applyBorder="1" applyAlignment="1">
      <alignment horizontal="left" vertical="top"/>
    </xf>
    <xf numFmtId="164" fontId="66" fillId="0" borderId="106" xfId="34" applyBorder="1" applyAlignment="1">
      <alignment horizontal="left" vertical="top"/>
    </xf>
    <xf numFmtId="164" fontId="66" fillId="0" borderId="107" xfId="34" applyBorder="1" applyAlignment="1">
      <alignment horizontal="left" vertical="top" wrapText="1"/>
    </xf>
    <xf numFmtId="164" fontId="0" fillId="5" borderId="0" xfId="0" applyFill="1"/>
    <xf numFmtId="164" fontId="11" fillId="0" borderId="0" xfId="0" applyFont="1" applyAlignment="1" applyProtection="1">
      <alignment horizontal="left" vertical="center" wrapText="1"/>
      <protection locked="0"/>
    </xf>
    <xf numFmtId="0" fontId="0" fillId="0" borderId="0" xfId="0" applyNumberFormat="1" applyAlignment="1">
      <alignment wrapText="1"/>
    </xf>
    <xf numFmtId="164" fontId="3" fillId="18" borderId="0" xfId="0" applyFont="1" applyFill="1" applyAlignment="1">
      <alignment vertical="justify"/>
    </xf>
    <xf numFmtId="0" fontId="3" fillId="18" borderId="0" xfId="0" applyNumberFormat="1" applyFont="1" applyFill="1" applyAlignment="1">
      <alignment vertical="justify"/>
    </xf>
    <xf numFmtId="0" fontId="16" fillId="0" borderId="5" xfId="0" applyNumberFormat="1" applyFont="1" applyBorder="1" applyAlignment="1">
      <alignment vertical="center"/>
    </xf>
    <xf numFmtId="0" fontId="0" fillId="0" borderId="0" xfId="0" applyNumberFormat="1" applyAlignment="1">
      <alignment vertical="center"/>
    </xf>
    <xf numFmtId="0" fontId="9" fillId="0" borderId="0" xfId="0" applyNumberFormat="1" applyFont="1" applyAlignment="1">
      <alignment vertical="center"/>
    </xf>
    <xf numFmtId="0" fontId="2" fillId="0" borderId="0" xfId="0" applyNumberFormat="1" applyFont="1"/>
    <xf numFmtId="0" fontId="24" fillId="0" borderId="0" xfId="0" applyNumberFormat="1" applyFont="1"/>
    <xf numFmtId="0" fontId="6" fillId="0" borderId="0" xfId="0" applyNumberFormat="1" applyFont="1" applyAlignment="1">
      <alignment vertical="center"/>
    </xf>
    <xf numFmtId="0" fontId="9" fillId="0" borderId="0" xfId="0" applyNumberFormat="1" applyFont="1"/>
    <xf numFmtId="0" fontId="9" fillId="0" borderId="0" xfId="0" applyNumberFormat="1" applyFont="1" applyAlignment="1">
      <alignment horizontal="center" vertical="top"/>
    </xf>
    <xf numFmtId="0" fontId="0" fillId="0" borderId="5" xfId="0" applyNumberFormat="1" applyBorder="1"/>
    <xf numFmtId="0" fontId="47" fillId="5" borderId="0" xfId="0" applyNumberFormat="1" applyFont="1" applyFill="1" applyAlignment="1" applyProtection="1">
      <alignment horizontal="left" vertical="justify"/>
      <protection hidden="1"/>
    </xf>
    <xf numFmtId="0" fontId="9" fillId="0" borderId="5" xfId="0" applyNumberFormat="1" applyFont="1" applyBorder="1"/>
    <xf numFmtId="164" fontId="3" fillId="0" borderId="0" xfId="0" applyFont="1" applyAlignment="1">
      <alignment vertical="justify"/>
    </xf>
    <xf numFmtId="164" fontId="40" fillId="0" borderId="0" xfId="0" applyFont="1" applyAlignment="1">
      <alignment horizontal="left" vertical="justify"/>
    </xf>
    <xf numFmtId="0" fontId="9" fillId="18" borderId="0" xfId="0" applyNumberFormat="1" applyFont="1" applyFill="1"/>
    <xf numFmtId="164" fontId="9" fillId="18" borderId="0" xfId="0" applyFont="1" applyFill="1"/>
    <xf numFmtId="0" fontId="16" fillId="0" borderId="5" xfId="0" applyNumberFormat="1" applyFont="1" applyBorder="1"/>
    <xf numFmtId="164" fontId="18" fillId="0" borderId="5" xfId="0" applyFont="1" applyBorder="1" applyAlignment="1">
      <alignment wrapText="1"/>
    </xf>
    <xf numFmtId="164" fontId="15" fillId="0" borderId="0" xfId="0" applyFont="1"/>
    <xf numFmtId="164" fontId="16" fillId="0" borderId="5" xfId="0" applyFont="1" applyBorder="1"/>
    <xf numFmtId="164" fontId="15" fillId="0" borderId="5" xfId="0" applyFont="1" applyBorder="1"/>
    <xf numFmtId="164" fontId="46" fillId="0" borderId="0" xfId="0" applyFont="1" applyAlignment="1">
      <alignment vertical="justify"/>
    </xf>
    <xf numFmtId="0" fontId="6" fillId="0" borderId="0" xfId="0" quotePrefix="1" applyNumberFormat="1" applyFont="1" applyAlignment="1">
      <alignment vertical="center"/>
    </xf>
    <xf numFmtId="0" fontId="16" fillId="0" borderId="0" xfId="0" applyNumberFormat="1" applyFont="1" applyAlignment="1">
      <alignment vertical="center"/>
    </xf>
    <xf numFmtId="164" fontId="16" fillId="0" borderId="0" xfId="0" applyFont="1" applyAlignment="1">
      <alignment vertical="top"/>
    </xf>
    <xf numFmtId="0" fontId="3" fillId="0" borderId="0" xfId="0" applyNumberFormat="1" applyFont="1" applyAlignment="1">
      <alignment horizontal="center" vertical="center"/>
    </xf>
    <xf numFmtId="164" fontId="9" fillId="18" borderId="0" xfId="0" applyFont="1" applyFill="1" applyAlignment="1">
      <alignment wrapText="1"/>
    </xf>
    <xf numFmtId="164" fontId="9" fillId="0" borderId="0" xfId="0" applyFont="1" applyAlignment="1">
      <alignment horizontal="center"/>
    </xf>
    <xf numFmtId="164" fontId="11" fillId="0" borderId="1" xfId="0" applyFont="1" applyBorder="1" applyAlignment="1" applyProtection="1">
      <alignment vertical="center" wrapText="1"/>
      <protection locked="0"/>
    </xf>
    <xf numFmtId="0" fontId="9" fillId="0" borderId="112" xfId="0" applyNumberFormat="1" applyFont="1" applyBorder="1"/>
    <xf numFmtId="164" fontId="0" fillId="0" borderId="112" xfId="0" applyBorder="1"/>
    <xf numFmtId="164" fontId="11" fillId="0" borderId="0" xfId="0" applyFont="1" applyProtection="1">
      <protection locked="0"/>
    </xf>
    <xf numFmtId="164" fontId="11" fillId="0" borderId="0" xfId="0" applyFont="1" applyAlignment="1">
      <alignment horizontal="center"/>
    </xf>
    <xf numFmtId="0" fontId="0" fillId="0" borderId="3" xfId="0" applyNumberFormat="1" applyBorder="1"/>
    <xf numFmtId="0" fontId="9" fillId="0" borderId="3" xfId="0" applyNumberFormat="1" applyFont="1" applyBorder="1"/>
    <xf numFmtId="164" fontId="53" fillId="0" borderId="0" xfId="0" applyFont="1"/>
    <xf numFmtId="164" fontId="53" fillId="0" borderId="0" xfId="0" quotePrefix="1" applyFont="1"/>
    <xf numFmtId="164" fontId="53" fillId="18" borderId="0" xfId="0" applyFont="1" applyFill="1"/>
    <xf numFmtId="0" fontId="3" fillId="0" borderId="0" xfId="0" applyNumberFormat="1" applyFont="1" applyAlignment="1">
      <alignment vertical="justify"/>
    </xf>
    <xf numFmtId="164" fontId="60" fillId="0" borderId="0" xfId="0" applyFont="1" applyAlignment="1">
      <alignment horizontal="left" vertical="justify"/>
    </xf>
    <xf numFmtId="164" fontId="46" fillId="0" borderId="0" xfId="0" applyFont="1" applyAlignment="1">
      <alignment horizontal="left" vertical="justify"/>
    </xf>
    <xf numFmtId="0" fontId="23" fillId="5" borderId="0" xfId="0" applyNumberFormat="1" applyFont="1" applyFill="1" applyAlignment="1" applyProtection="1">
      <alignment horizontal="left" vertical="justify"/>
      <protection hidden="1"/>
    </xf>
    <xf numFmtId="164" fontId="16" fillId="0" borderId="0" xfId="0" quotePrefix="1" applyFont="1" applyAlignment="1">
      <alignment horizontal="center" vertical="center"/>
    </xf>
    <xf numFmtId="164" fontId="16" fillId="0" borderId="0" xfId="0" applyFont="1" applyAlignment="1" applyProtection="1">
      <alignment horizontal="center" vertical="center"/>
      <protection locked="0"/>
    </xf>
    <xf numFmtId="0" fontId="25" fillId="5" borderId="0" xfId="0" applyNumberFormat="1" applyFont="1" applyFill="1" applyAlignment="1" applyProtection="1">
      <alignment horizontal="left" vertical="justify"/>
      <protection hidden="1"/>
    </xf>
    <xf numFmtId="164" fontId="40" fillId="0" borderId="0" xfId="0" applyFont="1"/>
    <xf numFmtId="164" fontId="0" fillId="0" borderId="0" xfId="0" quotePrefix="1"/>
    <xf numFmtId="164" fontId="11" fillId="0" borderId="14" xfId="0" applyFont="1" applyBorder="1" applyAlignment="1" applyProtection="1">
      <alignment vertical="center"/>
      <protection locked="0"/>
    </xf>
    <xf numFmtId="164" fontId="11" fillId="0" borderId="10" xfId="0" applyFont="1" applyBorder="1" applyAlignment="1" applyProtection="1">
      <alignment vertical="center"/>
      <protection locked="0"/>
    </xf>
    <xf numFmtId="164" fontId="11" fillId="0" borderId="8" xfId="0" applyFont="1" applyBorder="1" applyAlignment="1" applyProtection="1">
      <alignment vertical="center"/>
      <protection locked="0"/>
    </xf>
    <xf numFmtId="164" fontId="11" fillId="0" borderId="11" xfId="0" applyFont="1" applyBorder="1" applyAlignment="1" applyProtection="1">
      <alignment vertical="center"/>
      <protection locked="0"/>
    </xf>
    <xf numFmtId="164" fontId="11" fillId="0" borderId="13" xfId="0" applyFont="1" applyBorder="1" applyAlignment="1" applyProtection="1">
      <alignment vertical="center"/>
      <protection locked="0"/>
    </xf>
    <xf numFmtId="164" fontId="11" fillId="0" borderId="12" xfId="0" applyFont="1" applyBorder="1" applyAlignment="1" applyProtection="1">
      <alignment vertical="center"/>
      <protection locked="0"/>
    </xf>
    <xf numFmtId="164" fontId="11" fillId="0" borderId="0" xfId="0" applyFont="1" applyAlignment="1" applyProtection="1">
      <alignment horizontal="center" vertical="center"/>
      <protection locked="0"/>
    </xf>
    <xf numFmtId="164" fontId="11" fillId="0" borderId="0" xfId="0" applyFont="1" applyAlignment="1" applyProtection="1">
      <alignment horizontal="center"/>
      <protection locked="0"/>
    </xf>
    <xf numFmtId="164" fontId="11" fillId="0" borderId="20" xfId="0" applyFont="1" applyBorder="1" applyAlignment="1" applyProtection="1">
      <alignment horizontal="center" vertical="center" wrapText="1"/>
      <protection locked="0"/>
    </xf>
    <xf numFmtId="164" fontId="0" fillId="0" borderId="16" xfId="0" applyBorder="1" applyAlignment="1">
      <alignment horizontal="center" vertical="center" wrapText="1"/>
    </xf>
    <xf numFmtId="164" fontId="0" fillId="0" borderId="21" xfId="0" applyBorder="1" applyAlignment="1">
      <alignment horizontal="center" vertical="center" wrapText="1"/>
    </xf>
    <xf numFmtId="164" fontId="11" fillId="0" borderId="14" xfId="0" applyFont="1" applyBorder="1" applyAlignment="1" applyProtection="1">
      <alignment horizontal="center" vertical="center"/>
      <protection locked="0"/>
    </xf>
    <xf numFmtId="164" fontId="11" fillId="0" borderId="9" xfId="0" applyFont="1" applyBorder="1" applyAlignment="1" applyProtection="1">
      <alignment horizontal="center" vertical="center"/>
      <protection locked="0"/>
    </xf>
    <xf numFmtId="164" fontId="11" fillId="0" borderId="8" xfId="0" applyFont="1" applyBorder="1" applyAlignment="1" applyProtection="1">
      <alignment horizontal="center" vertical="center"/>
      <protection locked="0"/>
    </xf>
    <xf numFmtId="164" fontId="11" fillId="0" borderId="13" xfId="0" applyFont="1" applyBorder="1" applyAlignment="1" applyProtection="1">
      <alignment horizontal="center" vertical="center"/>
      <protection locked="0"/>
    </xf>
    <xf numFmtId="164" fontId="11" fillId="0" borderId="3" xfId="0" applyFont="1" applyBorder="1" applyAlignment="1" applyProtection="1">
      <alignment horizontal="center" vertical="center"/>
      <protection locked="0"/>
    </xf>
    <xf numFmtId="164" fontId="11" fillId="0" borderId="14" xfId="0" applyFont="1" applyBorder="1" applyAlignment="1" applyProtection="1">
      <alignment horizontal="center"/>
      <protection locked="0"/>
    </xf>
    <xf numFmtId="164" fontId="11" fillId="0" borderId="10" xfId="0" applyFont="1" applyBorder="1" applyAlignment="1" applyProtection="1">
      <alignment horizontal="center"/>
      <protection locked="0"/>
    </xf>
    <xf numFmtId="164" fontId="11" fillId="0" borderId="8" xfId="0" applyFont="1" applyBorder="1" applyAlignment="1" applyProtection="1">
      <alignment horizontal="center"/>
      <protection locked="0"/>
    </xf>
    <xf numFmtId="164" fontId="11" fillId="0" borderId="11" xfId="0" applyFont="1" applyBorder="1" applyAlignment="1" applyProtection="1">
      <alignment horizontal="center"/>
      <protection locked="0"/>
    </xf>
    <xf numFmtId="164" fontId="11" fillId="0" borderId="13" xfId="0" applyFont="1" applyBorder="1" applyAlignment="1" applyProtection="1">
      <alignment horizontal="center"/>
      <protection locked="0"/>
    </xf>
    <xf numFmtId="164" fontId="11" fillId="0" borderId="12" xfId="0" applyFont="1" applyBorder="1" applyAlignment="1" applyProtection="1">
      <alignment horizontal="center"/>
      <protection locked="0"/>
    </xf>
    <xf numFmtId="164" fontId="11" fillId="0" borderId="20" xfId="0" applyFont="1" applyBorder="1" applyAlignment="1" applyProtection="1">
      <alignment horizontal="center" vertical="center"/>
      <protection locked="0"/>
    </xf>
    <xf numFmtId="164" fontId="11" fillId="0" borderId="16" xfId="0" applyFont="1" applyBorder="1" applyAlignment="1" applyProtection="1">
      <alignment horizontal="center" vertical="center"/>
      <protection locked="0"/>
    </xf>
    <xf numFmtId="164" fontId="11" fillId="0" borderId="21" xfId="0" applyFont="1" applyBorder="1" applyAlignment="1" applyProtection="1">
      <alignment horizontal="center" vertical="center"/>
      <protection locked="0"/>
    </xf>
    <xf numFmtId="164" fontId="0" fillId="0" borderId="11" xfId="0" applyBorder="1" applyAlignment="1">
      <alignment horizontal="center" wrapText="1"/>
    </xf>
    <xf numFmtId="164" fontId="11" fillId="0" borderId="9" xfId="0" applyFont="1" applyBorder="1" applyAlignment="1" applyProtection="1">
      <alignment horizontal="center"/>
      <protection locked="0"/>
    </xf>
    <xf numFmtId="164" fontId="11" fillId="0" borderId="3" xfId="0" applyFont="1" applyBorder="1" applyAlignment="1" applyProtection="1">
      <alignment horizontal="center"/>
      <protection locked="0"/>
    </xf>
    <xf numFmtId="164" fontId="11" fillId="0" borderId="6" xfId="0" applyFont="1" applyBorder="1" applyAlignment="1" applyProtection="1">
      <alignment wrapText="1"/>
      <protection locked="0"/>
    </xf>
    <xf numFmtId="164" fontId="11" fillId="0" borderId="6" xfId="0" applyFont="1" applyBorder="1" applyAlignment="1" applyProtection="1">
      <alignment vertical="center" wrapText="1"/>
      <protection locked="0"/>
    </xf>
    <xf numFmtId="164" fontId="11" fillId="0" borderId="0" xfId="0" applyFont="1" applyAlignment="1" applyProtection="1">
      <alignment wrapText="1"/>
      <protection locked="0"/>
    </xf>
    <xf numFmtId="164" fontId="11" fillId="0" borderId="0" xfId="0" applyFont="1" applyAlignment="1" applyProtection="1">
      <alignment vertical="center" wrapText="1"/>
      <protection locked="0"/>
    </xf>
    <xf numFmtId="164" fontId="0" fillId="0" borderId="17" xfId="0" applyBorder="1"/>
    <xf numFmtId="164" fontId="9" fillId="0" borderId="0" xfId="0" applyFont="1" applyAlignment="1">
      <alignment vertical="top" wrapText="1"/>
    </xf>
    <xf numFmtId="0" fontId="0" fillId="0" borderId="0" xfId="0" applyNumberFormat="1" applyAlignment="1">
      <alignment horizontal="right" wrapText="1"/>
    </xf>
    <xf numFmtId="164" fontId="108" fillId="18" borderId="0" xfId="0" applyFont="1" applyFill="1" applyAlignment="1">
      <alignment horizontal="center" vertical="top"/>
    </xf>
    <xf numFmtId="164" fontId="108" fillId="18" borderId="0" xfId="0" applyFont="1" applyFill="1" applyAlignment="1">
      <alignment horizontal="center" vertical="center"/>
    </xf>
    <xf numFmtId="164" fontId="109" fillId="18" borderId="0" xfId="0" applyFont="1" applyFill="1"/>
    <xf numFmtId="164" fontId="109" fillId="0" borderId="0" xfId="0" applyFont="1"/>
    <xf numFmtId="0" fontId="113" fillId="18" borderId="0" xfId="0" applyNumberFormat="1" applyFont="1" applyFill="1"/>
    <xf numFmtId="164" fontId="109" fillId="18" borderId="0" xfId="0" applyFont="1" applyFill="1" applyAlignment="1">
      <alignment horizontal="center"/>
    </xf>
    <xf numFmtId="164" fontId="109" fillId="18" borderId="0" xfId="0" applyFont="1" applyFill="1" applyAlignment="1">
      <alignment vertical="center"/>
    </xf>
    <xf numFmtId="164" fontId="114" fillId="18" borderId="0" xfId="0" applyFont="1" applyFill="1" applyAlignment="1">
      <alignment vertical="top"/>
    </xf>
    <xf numFmtId="164" fontId="115" fillId="18" borderId="0" xfId="0" applyFont="1" applyFill="1" applyAlignment="1" applyProtection="1">
      <alignment vertical="center" wrapText="1"/>
      <protection locked="0"/>
    </xf>
    <xf numFmtId="164" fontId="115" fillId="18" borderId="0" xfId="0" applyFont="1" applyFill="1" applyAlignment="1">
      <alignment horizontal="left"/>
    </xf>
    <xf numFmtId="164" fontId="115" fillId="18" borderId="0" xfId="0" applyFont="1" applyFill="1" applyAlignment="1" applyProtection="1">
      <alignment vertical="center"/>
      <protection locked="0"/>
    </xf>
    <xf numFmtId="164" fontId="113" fillId="18" borderId="0" xfId="0" applyFont="1" applyFill="1"/>
    <xf numFmtId="164" fontId="109" fillId="18" borderId="0" xfId="0" applyFont="1" applyFill="1" applyAlignment="1">
      <alignment vertical="center" wrapText="1"/>
    </xf>
    <xf numFmtId="164" fontId="109" fillId="18" borderId="0" xfId="0" applyFont="1" applyFill="1" applyAlignment="1">
      <alignment vertical="top"/>
    </xf>
    <xf numFmtId="164" fontId="109" fillId="18" borderId="0" xfId="0" applyFont="1" applyFill="1" applyAlignment="1">
      <alignment horizontal="center" vertical="top"/>
    </xf>
    <xf numFmtId="0" fontId="109" fillId="18" borderId="0" xfId="0" applyNumberFormat="1" applyFont="1" applyFill="1"/>
    <xf numFmtId="164" fontId="116" fillId="18" borderId="0" xfId="0" applyFont="1" applyFill="1" applyAlignment="1">
      <alignment horizontal="center" vertical="center" wrapText="1"/>
    </xf>
    <xf numFmtId="164" fontId="115" fillId="18" borderId="0" xfId="0" applyFont="1" applyFill="1" applyAlignment="1" applyProtection="1">
      <alignment horizontal="center"/>
      <protection locked="0"/>
    </xf>
    <xf numFmtId="0" fontId="113" fillId="18" borderId="0" xfId="0" applyNumberFormat="1" applyFont="1" applyFill="1" applyAlignment="1">
      <alignment vertical="top"/>
    </xf>
    <xf numFmtId="0" fontId="113" fillId="18" borderId="0" xfId="0" applyNumberFormat="1" applyFont="1" applyFill="1" applyAlignment="1">
      <alignment horizontal="left" vertical="top"/>
    </xf>
    <xf numFmtId="164" fontId="117" fillId="18" borderId="0" xfId="0" applyFont="1" applyFill="1" applyAlignment="1">
      <alignment horizontal="center" vertical="center" wrapText="1"/>
    </xf>
    <xf numFmtId="164" fontId="115" fillId="18" borderId="0" xfId="0" applyFont="1" applyFill="1" applyAlignment="1" applyProtection="1">
      <alignment vertical="top"/>
      <protection locked="0"/>
    </xf>
    <xf numFmtId="164" fontId="109" fillId="18" borderId="0" xfId="0" applyFont="1" applyFill="1" applyAlignment="1">
      <alignment wrapText="1"/>
    </xf>
    <xf numFmtId="164" fontId="115" fillId="18" borderId="0" xfId="0" applyFont="1" applyFill="1" applyProtection="1">
      <protection locked="0"/>
    </xf>
    <xf numFmtId="164" fontId="109" fillId="0" borderId="0" xfId="0" applyFont="1" applyAlignment="1">
      <alignment horizontal="center"/>
    </xf>
    <xf numFmtId="164" fontId="113" fillId="0" borderId="0" xfId="0" applyFont="1"/>
    <xf numFmtId="0" fontId="109" fillId="0" borderId="0" xfId="0" applyNumberFormat="1" applyFont="1"/>
    <xf numFmtId="164" fontId="108" fillId="18" borderId="0" xfId="0" applyFont="1" applyFill="1" applyAlignment="1">
      <alignment horizontal="right" vertical="center"/>
    </xf>
    <xf numFmtId="0" fontId="26" fillId="18" borderId="0" xfId="0" applyNumberFormat="1" applyFont="1" applyFill="1" applyAlignment="1">
      <alignment horizontal="center" vertical="top"/>
    </xf>
    <xf numFmtId="164" fontId="26" fillId="18" borderId="0" xfId="0" applyFont="1" applyFill="1" applyAlignment="1" applyProtection="1">
      <alignment horizontal="left" vertical="center"/>
      <protection locked="0"/>
    </xf>
    <xf numFmtId="0" fontId="118" fillId="18" borderId="0" xfId="0" applyNumberFormat="1" applyFont="1" applyFill="1" applyAlignment="1">
      <alignment horizontal="center" vertical="center"/>
    </xf>
    <xf numFmtId="164" fontId="115" fillId="33" borderId="8" xfId="0" applyFont="1" applyFill="1" applyBorder="1" applyAlignment="1">
      <alignment vertical="top"/>
    </xf>
    <xf numFmtId="164" fontId="109" fillId="18" borderId="14" xfId="0" applyFont="1" applyFill="1" applyBorder="1"/>
    <xf numFmtId="0" fontId="110" fillId="18" borderId="9" xfId="0" applyNumberFormat="1" applyFont="1" applyFill="1" applyBorder="1" applyAlignment="1">
      <alignment vertical="justify"/>
    </xf>
    <xf numFmtId="164" fontId="110" fillId="18" borderId="9" xfId="0" applyFont="1" applyFill="1" applyBorder="1" applyAlignment="1">
      <alignment vertical="justify"/>
    </xf>
    <xf numFmtId="164" fontId="110" fillId="18" borderId="9" xfId="0" applyFont="1" applyFill="1" applyBorder="1" applyAlignment="1">
      <alignment horizontal="center" vertical="justify"/>
    </xf>
    <xf numFmtId="164" fontId="110" fillId="18" borderId="10" xfId="0" applyFont="1" applyFill="1" applyBorder="1" applyAlignment="1">
      <alignment vertical="justify"/>
    </xf>
    <xf numFmtId="164" fontId="109" fillId="18" borderId="8" xfId="0" applyFont="1" applyFill="1" applyBorder="1"/>
    <xf numFmtId="164" fontId="110" fillId="18" borderId="11" xfId="0" applyFont="1" applyFill="1" applyBorder="1" applyAlignment="1">
      <alignment vertical="justify"/>
    </xf>
    <xf numFmtId="164" fontId="109" fillId="18" borderId="11" xfId="0" applyFont="1" applyFill="1" applyBorder="1"/>
    <xf numFmtId="164" fontId="109" fillId="18" borderId="13" xfId="0" applyFont="1" applyFill="1" applyBorder="1"/>
    <xf numFmtId="0" fontId="109" fillId="18" borderId="3" xfId="0" applyNumberFormat="1" applyFont="1" applyFill="1" applyBorder="1"/>
    <xf numFmtId="164" fontId="109" fillId="18" borderId="3" xfId="0" applyFont="1" applyFill="1" applyBorder="1" applyAlignment="1">
      <alignment vertical="center" wrapText="1"/>
    </xf>
    <xf numFmtId="164" fontId="115" fillId="18" borderId="3" xfId="0" applyFont="1" applyFill="1" applyBorder="1" applyProtection="1">
      <protection locked="0"/>
    </xf>
    <xf numFmtId="164" fontId="115" fillId="18" borderId="3" xfId="0" applyFont="1" applyFill="1" applyBorder="1" applyAlignment="1" applyProtection="1">
      <alignment horizontal="center"/>
      <protection locked="0"/>
    </xf>
    <xf numFmtId="164" fontId="115" fillId="18" borderId="3" xfId="0" applyFont="1" applyFill="1" applyBorder="1" applyAlignment="1">
      <alignment horizontal="left"/>
    </xf>
    <xf numFmtId="164" fontId="115" fillId="18" borderId="3" xfId="0" applyFont="1" applyFill="1" applyBorder="1" applyAlignment="1" applyProtection="1">
      <alignment vertical="center"/>
      <protection locked="0"/>
    </xf>
    <xf numFmtId="164" fontId="113" fillId="18" borderId="3" xfId="0" applyFont="1" applyFill="1" applyBorder="1"/>
    <xf numFmtId="164" fontId="114" fillId="18" borderId="3" xfId="0" applyFont="1" applyFill="1" applyBorder="1" applyAlignment="1">
      <alignment vertical="top"/>
    </xf>
    <xf numFmtId="164" fontId="109" fillId="18" borderId="12" xfId="0" applyFont="1" applyFill="1" applyBorder="1"/>
    <xf numFmtId="164" fontId="109" fillId="0" borderId="0" xfId="0" applyFont="1" applyAlignment="1">
      <alignment vertical="center"/>
    </xf>
    <xf numFmtId="164" fontId="115" fillId="0" borderId="0" xfId="0" applyFont="1" applyAlignment="1" applyProtection="1">
      <alignment vertical="center" wrapText="1"/>
      <protection locked="0"/>
    </xf>
    <xf numFmtId="164" fontId="115" fillId="0" borderId="0" xfId="0" applyFont="1" applyAlignment="1" applyProtection="1">
      <alignment vertical="center"/>
      <protection locked="0"/>
    </xf>
    <xf numFmtId="164" fontId="109" fillId="0" borderId="0" xfId="0" applyFont="1" applyAlignment="1">
      <alignment vertical="center" wrapText="1"/>
    </xf>
    <xf numFmtId="164" fontId="116" fillId="0" borderId="0" xfId="0" applyFont="1" applyAlignment="1">
      <alignment horizontal="center" vertical="center" wrapText="1"/>
    </xf>
    <xf numFmtId="164" fontId="117" fillId="0" borderId="0" xfId="0" applyFont="1" applyAlignment="1">
      <alignment horizontal="center" vertical="center" wrapText="1"/>
    </xf>
    <xf numFmtId="164" fontId="108" fillId="0" borderId="0" xfId="0" applyFont="1" applyAlignment="1">
      <alignment horizontal="center" vertical="center"/>
    </xf>
    <xf numFmtId="164" fontId="108" fillId="0" borderId="0" xfId="0" applyFont="1" applyAlignment="1">
      <alignment horizontal="right" vertical="center"/>
    </xf>
    <xf numFmtId="164" fontId="26" fillId="0" borderId="0" xfId="0" applyFont="1" applyAlignment="1" applyProtection="1">
      <alignment horizontal="left" vertical="center"/>
      <protection locked="0"/>
    </xf>
    <xf numFmtId="0" fontId="26" fillId="0" borderId="0" xfId="0" applyNumberFormat="1" applyFont="1" applyAlignment="1">
      <alignment vertical="center"/>
    </xf>
    <xf numFmtId="164" fontId="26" fillId="0" borderId="0" xfId="0" applyFont="1" applyAlignment="1" applyProtection="1">
      <alignment vertical="center"/>
      <protection locked="0"/>
    </xf>
    <xf numFmtId="0" fontId="113" fillId="0" borderId="0" xfId="0" applyNumberFormat="1" applyFont="1" applyAlignment="1">
      <alignment vertical="center"/>
    </xf>
    <xf numFmtId="164" fontId="109" fillId="0" borderId="0" xfId="0" applyFont="1" applyAlignment="1">
      <alignment horizontal="center" vertical="center"/>
    </xf>
    <xf numFmtId="164" fontId="119" fillId="0" borderId="0" xfId="0" applyFont="1" applyAlignment="1">
      <alignment vertical="center"/>
    </xf>
    <xf numFmtId="164" fontId="114" fillId="0" borderId="0" xfId="0" applyFont="1" applyAlignment="1">
      <alignment vertical="center"/>
    </xf>
    <xf numFmtId="164" fontId="115" fillId="0" borderId="0" xfId="0" applyFont="1" applyAlignment="1">
      <alignment horizontal="left" vertical="center"/>
    </xf>
    <xf numFmtId="0" fontId="14" fillId="0" borderId="0" xfId="0" applyNumberFormat="1" applyFont="1" applyAlignment="1">
      <alignment vertical="center"/>
    </xf>
    <xf numFmtId="164" fontId="120" fillId="0" borderId="0" xfId="0" applyFont="1" applyAlignment="1">
      <alignment vertical="center"/>
    </xf>
    <xf numFmtId="0" fontId="109" fillId="0" borderId="0" xfId="0" applyNumberFormat="1" applyFont="1" applyAlignment="1">
      <alignment vertical="center"/>
    </xf>
    <xf numFmtId="164" fontId="115" fillId="0" borderId="0" xfId="0" applyFont="1" applyAlignment="1" applyProtection="1">
      <alignment horizontal="center" vertical="center"/>
      <protection locked="0"/>
    </xf>
    <xf numFmtId="0" fontId="26" fillId="0" borderId="0" xfId="0" applyNumberFormat="1" applyFont="1" applyAlignment="1">
      <alignment horizontal="center" vertical="center"/>
    </xf>
    <xf numFmtId="164" fontId="9" fillId="0" borderId="0" xfId="0" applyFont="1" applyAlignment="1">
      <alignment vertical="center"/>
    </xf>
    <xf numFmtId="164" fontId="36" fillId="0" borderId="0" xfId="8" applyAlignment="1">
      <alignment vertical="center"/>
    </xf>
    <xf numFmtId="164" fontId="0" fillId="34" borderId="0" xfId="0" applyFill="1" applyAlignment="1">
      <alignment wrapText="1"/>
    </xf>
    <xf numFmtId="0" fontId="6" fillId="0" borderId="0" xfId="0" applyNumberFormat="1" applyFont="1" applyAlignment="1">
      <alignment horizontal="left" vertical="center" wrapText="1"/>
    </xf>
    <xf numFmtId="164" fontId="36" fillId="0" borderId="0" xfId="8" applyAlignment="1">
      <alignment vertical="center" wrapText="1"/>
    </xf>
    <xf numFmtId="164" fontId="121" fillId="0" borderId="0" xfId="8" applyFont="1" applyAlignment="1">
      <alignment vertical="center"/>
    </xf>
    <xf numFmtId="164" fontId="122" fillId="0" borderId="0" xfId="8" applyFont="1" applyAlignment="1">
      <alignment vertical="center"/>
    </xf>
    <xf numFmtId="164" fontId="109" fillId="18" borderId="0" xfId="0" applyFont="1" applyFill="1" applyAlignment="1">
      <alignment vertical="top" wrapText="1"/>
    </xf>
    <xf numFmtId="164" fontId="72" fillId="0" borderId="0" xfId="39" applyAlignment="1" applyProtection="1"/>
    <xf numFmtId="0" fontId="0" fillId="0" borderId="0" xfId="0" applyNumberFormat="1" applyAlignment="1">
      <alignment horizontal="left" vertical="top" wrapText="1"/>
    </xf>
    <xf numFmtId="14" fontId="0" fillId="0" borderId="0" xfId="0" applyNumberFormat="1" applyAlignment="1">
      <alignment vertical="top"/>
    </xf>
    <xf numFmtId="164" fontId="0" fillId="0" borderId="0" xfId="0" applyAlignment="1">
      <alignment vertical="top" wrapText="1"/>
    </xf>
    <xf numFmtId="164" fontId="0" fillId="0" borderId="0" xfId="0" applyAlignment="1">
      <alignment vertical="top"/>
    </xf>
    <xf numFmtId="14" fontId="0" fillId="0" borderId="0" xfId="0" applyNumberFormat="1" applyAlignment="1">
      <alignment horizontal="right" vertical="top"/>
    </xf>
    <xf numFmtId="164" fontId="61" fillId="0" borderId="0" xfId="0" applyFont="1" applyAlignment="1">
      <alignment vertical="top" wrapText="1"/>
    </xf>
    <xf numFmtId="164" fontId="15" fillId="36" borderId="0" xfId="0" applyFont="1" applyFill="1" applyAlignment="1">
      <alignment horizontal="left" vertical="top" wrapText="1"/>
    </xf>
    <xf numFmtId="166" fontId="100" fillId="35" borderId="1" xfId="0" applyNumberFormat="1" applyFont="1" applyFill="1" applyBorder="1" applyAlignment="1" applyProtection="1">
      <alignment horizontal="left" vertical="top" wrapText="1"/>
      <protection locked="0"/>
    </xf>
    <xf numFmtId="166" fontId="100" fillId="35" borderId="7" xfId="0" applyNumberFormat="1" applyFont="1" applyFill="1" applyBorder="1" applyAlignment="1" applyProtection="1">
      <alignment horizontal="left" vertical="top" wrapText="1"/>
      <protection locked="0"/>
    </xf>
    <xf numFmtId="166" fontId="100" fillId="35" borderId="6" xfId="0" applyNumberFormat="1" applyFont="1" applyFill="1" applyBorder="1" applyAlignment="1" applyProtection="1">
      <alignment horizontal="left" vertical="top" wrapText="1"/>
      <protection locked="0"/>
    </xf>
    <xf numFmtId="166" fontId="100" fillId="35" borderId="24" xfId="0" applyNumberFormat="1" applyFont="1" applyFill="1" applyBorder="1" applyAlignment="1" applyProtection="1">
      <alignment horizontal="left" vertical="top" wrapText="1"/>
      <protection locked="0"/>
    </xf>
    <xf numFmtId="167" fontId="2" fillId="0" borderId="0" xfId="0" applyNumberFormat="1" applyFont="1" applyAlignment="1">
      <alignment horizontal="center" vertical="top" wrapText="1"/>
    </xf>
    <xf numFmtId="168" fontId="17" fillId="0" borderId="0" xfId="0" applyNumberFormat="1" applyFont="1" applyAlignment="1">
      <alignment horizontal="center"/>
    </xf>
    <xf numFmtId="164" fontId="124" fillId="0" borderId="0" xfId="0" applyFont="1" applyAlignment="1">
      <alignment horizontal="left" vertical="center" readingOrder="2"/>
    </xf>
    <xf numFmtId="164" fontId="126" fillId="0" borderId="0" xfId="39" applyFont="1" applyAlignment="1" applyProtection="1">
      <alignment horizontal="left" vertical="center" readingOrder="2"/>
    </xf>
    <xf numFmtId="164" fontId="126" fillId="0" borderId="0" xfId="39" applyFont="1" applyAlignment="1" applyProtection="1">
      <alignment wrapText="1"/>
    </xf>
    <xf numFmtId="0" fontId="0" fillId="0" borderId="0" xfId="0" applyNumberFormat="1" applyAlignment="1">
      <alignment horizontal="left" wrapText="1"/>
    </xf>
    <xf numFmtId="164" fontId="50" fillId="0" borderId="0" xfId="0" applyFont="1" applyAlignment="1">
      <alignment horizontal="center" wrapText="1"/>
    </xf>
    <xf numFmtId="164" fontId="66" fillId="0" borderId="0" xfId="34" applyAlignment="1">
      <alignment wrapText="1"/>
    </xf>
    <xf numFmtId="164" fontId="66" fillId="0" borderId="0" xfId="8" applyFont="1" applyAlignment="1">
      <alignment wrapText="1"/>
    </xf>
    <xf numFmtId="164" fontId="66" fillId="0" borderId="0" xfId="34" applyAlignment="1">
      <alignment horizontal="center" vertical="top"/>
    </xf>
    <xf numFmtId="0" fontId="7" fillId="0" borderId="0" xfId="0" applyNumberFormat="1" applyFont="1" applyAlignment="1">
      <alignment horizontal="center" wrapText="1"/>
    </xf>
    <xf numFmtId="0" fontId="7" fillId="0" borderId="5" xfId="0" applyNumberFormat="1" applyFont="1" applyBorder="1" applyAlignment="1">
      <alignment horizontal="center" vertical="top" wrapText="1"/>
    </xf>
    <xf numFmtId="164" fontId="66" fillId="0" borderId="0" xfId="8" applyFont="1" applyAlignment="1">
      <alignment horizontal="center" vertical="top"/>
    </xf>
    <xf numFmtId="164" fontId="66" fillId="0" borderId="0" xfId="8" applyFont="1" applyAlignment="1">
      <alignment horizontal="center" vertical="top" wrapText="1"/>
    </xf>
    <xf numFmtId="164" fontId="66" fillId="0" borderId="57" xfId="35" applyFont="1" applyBorder="1" applyAlignment="1">
      <alignment horizontal="center"/>
    </xf>
    <xf numFmtId="164" fontId="66" fillId="0" borderId="57" xfId="35" applyFont="1" applyBorder="1" applyAlignment="1">
      <alignment vertical="top" wrapText="1"/>
    </xf>
    <xf numFmtId="164" fontId="132" fillId="0" borderId="6" xfId="0" applyFont="1" applyBorder="1" applyAlignment="1" applyProtection="1">
      <alignment horizontal="center" vertical="top" wrapText="1"/>
      <protection locked="0"/>
    </xf>
    <xf numFmtId="164" fontId="132" fillId="0" borderId="15" xfId="0" applyFont="1" applyBorder="1" applyAlignment="1" applyProtection="1">
      <alignment horizontal="center" vertical="top" wrapText="1"/>
      <protection locked="0"/>
    </xf>
    <xf numFmtId="0" fontId="7" fillId="0" borderId="6" xfId="0" applyNumberFormat="1" applyFont="1" applyBorder="1" applyAlignment="1">
      <alignment horizontal="center" vertical="top" wrapText="1"/>
    </xf>
    <xf numFmtId="164" fontId="9" fillId="0" borderId="0" xfId="8" applyFont="1"/>
    <xf numFmtId="164" fontId="8" fillId="0" borderId="0" xfId="33" applyFont="1"/>
    <xf numFmtId="164" fontId="59" fillId="0" borderId="0" xfId="0" applyFont="1" applyAlignment="1">
      <alignment wrapText="1"/>
    </xf>
    <xf numFmtId="49" fontId="53" fillId="0" borderId="0" xfId="0" applyNumberFormat="1" applyFont="1"/>
    <xf numFmtId="164" fontId="0" fillId="26" borderId="0" xfId="0" applyFill="1" applyProtection="1">
      <protection hidden="1"/>
    </xf>
    <xf numFmtId="164" fontId="41" fillId="26" borderId="0" xfId="0" applyFont="1" applyFill="1" applyProtection="1">
      <protection hidden="1"/>
    </xf>
    <xf numFmtId="49" fontId="21" fillId="26" borderId="0" xfId="0" quotePrefix="1" applyNumberFormat="1" applyFont="1" applyFill="1" applyAlignment="1" applyProtection="1">
      <alignment horizontal="center"/>
      <protection locked="0"/>
    </xf>
    <xf numFmtId="164" fontId="0" fillId="38" borderId="0" xfId="0" applyFill="1"/>
    <xf numFmtId="164" fontId="125" fillId="0" borderId="0" xfId="0" applyFont="1"/>
    <xf numFmtId="164" fontId="134" fillId="0" borderId="0" xfId="0" applyFont="1"/>
    <xf numFmtId="164" fontId="135" fillId="0" borderId="0" xfId="0" applyFont="1"/>
    <xf numFmtId="164" fontId="133" fillId="0" borderId="0" xfId="39" applyFont="1" applyAlignment="1" applyProtection="1"/>
    <xf numFmtId="164" fontId="53" fillId="0" borderId="0" xfId="0" applyFont="1" applyAlignment="1">
      <alignment horizontal="left"/>
    </xf>
    <xf numFmtId="164" fontId="133" fillId="0" borderId="0" xfId="39" applyFont="1" applyFill="1" applyAlignment="1" applyProtection="1"/>
    <xf numFmtId="164" fontId="127" fillId="0" borderId="0" xfId="0" applyFont="1" applyAlignment="1">
      <alignment wrapText="1" readingOrder="1"/>
    </xf>
    <xf numFmtId="164" fontId="127" fillId="0" borderId="0" xfId="0" applyFont="1" applyAlignment="1">
      <alignment readingOrder="1"/>
    </xf>
    <xf numFmtId="164" fontId="56" fillId="0" borderId="0" xfId="0" applyFont="1" applyAlignment="1">
      <alignment wrapText="1" readingOrder="1"/>
    </xf>
    <xf numFmtId="164" fontId="126" fillId="0" borderId="0" xfId="39" applyFont="1" applyFill="1" applyAlignment="1" applyProtection="1">
      <alignment wrapText="1"/>
    </xf>
    <xf numFmtId="164" fontId="0" fillId="39" borderId="0" xfId="0" applyFill="1" applyAlignment="1">
      <alignment wrapText="1"/>
    </xf>
    <xf numFmtId="164" fontId="56" fillId="37" borderId="0" xfId="0" applyFont="1" applyFill="1"/>
    <xf numFmtId="164" fontId="136" fillId="0" borderId="0" xfId="0" applyFont="1"/>
    <xf numFmtId="164" fontId="0" fillId="40" borderId="0" xfId="0" applyFill="1" applyAlignment="1">
      <alignment wrapText="1"/>
    </xf>
    <xf numFmtId="164" fontId="0" fillId="41" borderId="0" xfId="0" applyFill="1" applyAlignment="1">
      <alignment wrapText="1"/>
    </xf>
    <xf numFmtId="164" fontId="0" fillId="42" borderId="0" xfId="0" applyFill="1" applyAlignment="1">
      <alignment wrapText="1"/>
    </xf>
    <xf numFmtId="164" fontId="2" fillId="42" borderId="0" xfId="0" applyFont="1" applyFill="1" applyAlignment="1">
      <alignment wrapText="1"/>
    </xf>
    <xf numFmtId="164" fontId="66" fillId="0" borderId="0" xfId="34" applyAlignment="1">
      <alignment vertical="center"/>
    </xf>
    <xf numFmtId="164" fontId="0" fillId="43" borderId="0" xfId="0" applyFill="1" applyAlignment="1">
      <alignment wrapText="1"/>
    </xf>
    <xf numFmtId="164" fontId="0" fillId="43" borderId="0" xfId="0" quotePrefix="1" applyFill="1" applyAlignment="1">
      <alignment wrapText="1"/>
    </xf>
    <xf numFmtId="164" fontId="138" fillId="0" borderId="0" xfId="0" applyFont="1" applyAlignment="1">
      <alignment horizontal="center"/>
    </xf>
    <xf numFmtId="164" fontId="7" fillId="0" borderId="0" xfId="0" quotePrefix="1" applyFont="1" applyAlignment="1">
      <alignment horizontal="center" vertical="top" wrapText="1"/>
    </xf>
    <xf numFmtId="164" fontId="50" fillId="0" borderId="3" xfId="0" applyFont="1" applyBorder="1" applyAlignment="1">
      <alignment horizontal="center" vertical="center"/>
    </xf>
    <xf numFmtId="14" fontId="0" fillId="0" borderId="0" xfId="0" applyNumberFormat="1" applyAlignment="1">
      <alignment vertical="top" wrapText="1"/>
    </xf>
    <xf numFmtId="164" fontId="132" fillId="0" borderId="24" xfId="0" applyFont="1" applyBorder="1" applyAlignment="1" applyProtection="1">
      <alignment horizontal="center" vertical="top" wrapText="1"/>
      <protection locked="0"/>
    </xf>
    <xf numFmtId="164" fontId="14" fillId="0" borderId="0" xfId="0" applyFont="1" applyAlignment="1" applyProtection="1">
      <alignment vertical="center" wrapText="1"/>
      <protection locked="0"/>
    </xf>
    <xf numFmtId="164" fontId="53" fillId="0" borderId="0" xfId="0" applyFont="1" applyAlignment="1" applyProtection="1">
      <alignment vertical="center" wrapText="1"/>
      <protection locked="0"/>
    </xf>
    <xf numFmtId="164" fontId="0" fillId="37" borderId="0" xfId="0" applyFill="1" applyAlignment="1">
      <alignment wrapText="1"/>
    </xf>
    <xf numFmtId="164" fontId="0" fillId="0" borderId="0" xfId="0" applyAlignment="1">
      <alignment horizontal="left" wrapText="1" indent="1"/>
    </xf>
    <xf numFmtId="164" fontId="0" fillId="0" borderId="0" xfId="0" applyAlignment="1">
      <alignment horizontal="left" wrapText="1" indent="2"/>
    </xf>
    <xf numFmtId="164" fontId="53" fillId="0" borderId="18" xfId="0" applyFont="1" applyBorder="1" applyAlignment="1" applyProtection="1">
      <alignment vertical="center" wrapText="1"/>
      <protection locked="0"/>
    </xf>
    <xf numFmtId="164" fontId="53" fillId="0" borderId="0" xfId="0" applyFont="1" applyAlignment="1" applyProtection="1">
      <alignment wrapText="1"/>
      <protection locked="0"/>
    </xf>
    <xf numFmtId="164" fontId="0" fillId="0" borderId="0" xfId="0" applyAlignment="1">
      <alignment horizontal="left" wrapText="1" indent="3"/>
    </xf>
    <xf numFmtId="164" fontId="66" fillId="0" borderId="0" xfId="34" applyAlignment="1">
      <alignment horizontal="left" wrapText="1" indent="1"/>
    </xf>
    <xf numFmtId="164" fontId="66" fillId="0" borderId="0" xfId="34" applyAlignment="1">
      <alignment horizontal="left" indent="1"/>
    </xf>
    <xf numFmtId="164" fontId="66" fillId="0" borderId="0" xfId="35" applyFont="1" applyAlignment="1">
      <alignment horizontal="left" vertical="center" indent="1"/>
    </xf>
    <xf numFmtId="164" fontId="75" fillId="0" borderId="0" xfId="0" applyFont="1" applyAlignment="1">
      <alignment vertical="center" wrapText="1"/>
    </xf>
    <xf numFmtId="164" fontId="53" fillId="0" borderId="0" xfId="0" applyFont="1" applyAlignment="1">
      <alignment horizontal="left" wrapText="1" indent="2"/>
    </xf>
    <xf numFmtId="164" fontId="66" fillId="0" borderId="0" xfId="35" applyFont="1" applyAlignment="1">
      <alignment horizontal="left" indent="1"/>
    </xf>
    <xf numFmtId="164" fontId="76" fillId="0" borderId="0" xfId="0" applyFont="1" applyAlignment="1">
      <alignment wrapText="1"/>
    </xf>
    <xf numFmtId="164" fontId="56" fillId="0" borderId="0" xfId="0" applyFont="1" applyAlignment="1">
      <alignment horizontal="left"/>
    </xf>
    <xf numFmtId="0" fontId="68" fillId="0" borderId="0" xfId="8" applyNumberFormat="1" applyFont="1" applyAlignment="1">
      <alignment vertical="top" wrapText="1"/>
    </xf>
    <xf numFmtId="164" fontId="7" fillId="0" borderId="11" xfId="0" applyFont="1" applyBorder="1" applyAlignment="1">
      <alignment horizontal="right" wrapText="1"/>
    </xf>
    <xf numFmtId="164" fontId="46" fillId="7" borderId="0" xfId="0" applyFont="1" applyFill="1"/>
    <xf numFmtId="164" fontId="74" fillId="44" borderId="40" xfId="0" applyFont="1" applyFill="1" applyBorder="1" applyAlignment="1">
      <alignment horizontal="centerContinuous" vertical="center"/>
    </xf>
    <xf numFmtId="164" fontId="87" fillId="44" borderId="34" xfId="0" applyFont="1" applyFill="1" applyBorder="1" applyAlignment="1">
      <alignment horizontal="centerContinuous" vertical="center"/>
    </xf>
    <xf numFmtId="164" fontId="74" fillId="44" borderId="34" xfId="0" applyFont="1" applyFill="1" applyBorder="1" applyAlignment="1">
      <alignment horizontal="centerContinuous" vertical="center"/>
    </xf>
    <xf numFmtId="164" fontId="74" fillId="44" borderId="41" xfId="0" applyFont="1" applyFill="1" applyBorder="1" applyAlignment="1">
      <alignment horizontal="centerContinuous" vertical="center"/>
    </xf>
    <xf numFmtId="164" fontId="36" fillId="26" borderId="0" xfId="8" applyFill="1"/>
    <xf numFmtId="164" fontId="74" fillId="26" borderId="0" xfId="0" applyFont="1" applyFill="1" applyAlignment="1">
      <alignment horizontal="centerContinuous" vertical="center"/>
    </xf>
    <xf numFmtId="164" fontId="65" fillId="26" borderId="0" xfId="33" applyFill="1"/>
    <xf numFmtId="164" fontId="67" fillId="26" borderId="0" xfId="35" applyFill="1"/>
    <xf numFmtId="164" fontId="87" fillId="26" borderId="0" xfId="0" applyFont="1" applyFill="1" applyAlignment="1">
      <alignment horizontal="center" vertical="center"/>
    </xf>
    <xf numFmtId="164" fontId="68" fillId="26" borderId="0" xfId="8" applyFont="1" applyFill="1"/>
    <xf numFmtId="164" fontId="6" fillId="45" borderId="0" xfId="33" applyFont="1" applyFill="1" applyAlignment="1">
      <alignment horizontal="centerContinuous" vertical="center"/>
    </xf>
    <xf numFmtId="164" fontId="6" fillId="45" borderId="0" xfId="33" applyFont="1" applyFill="1" applyAlignment="1">
      <alignment horizontal="centerContinuous"/>
    </xf>
    <xf numFmtId="164" fontId="67" fillId="26" borderId="0" xfId="34" applyFont="1" applyFill="1" applyAlignment="1">
      <alignment horizontal="center"/>
    </xf>
    <xf numFmtId="164" fontId="66" fillId="26" borderId="0" xfId="34" applyFill="1" applyAlignment="1">
      <alignment horizontal="center"/>
    </xf>
    <xf numFmtId="164" fontId="72" fillId="39" borderId="0" xfId="39" applyFill="1" applyAlignment="1" applyProtection="1">
      <alignment horizontal="center" wrapText="1"/>
    </xf>
    <xf numFmtId="0" fontId="36" fillId="0" borderId="0" xfId="8" applyNumberFormat="1" applyAlignment="1">
      <alignment wrapText="1"/>
    </xf>
    <xf numFmtId="164" fontId="68" fillId="0" borderId="0" xfId="8" applyFont="1" applyAlignment="1">
      <alignment horizontal="center"/>
    </xf>
    <xf numFmtId="0" fontId="68" fillId="0" borderId="0" xfId="8" applyNumberFormat="1" applyFont="1"/>
    <xf numFmtId="0" fontId="68" fillId="0" borderId="0" xfId="8" applyNumberFormat="1" applyFont="1" applyAlignment="1">
      <alignment horizontal="left" wrapText="1"/>
    </xf>
    <xf numFmtId="0" fontId="36" fillId="0" borderId="0" xfId="8" applyNumberFormat="1" applyAlignment="1">
      <alignment vertical="top" wrapText="1"/>
    </xf>
    <xf numFmtId="164" fontId="22" fillId="0" borderId="0" xfId="33" applyFont="1" applyAlignment="1">
      <alignment horizontal="centerContinuous" vertical="center"/>
    </xf>
    <xf numFmtId="164" fontId="66" fillId="0" borderId="0" xfId="8" applyFont="1" applyAlignment="1">
      <alignment horizontal="left" wrapText="1"/>
    </xf>
    <xf numFmtId="164" fontId="6" fillId="0" borderId="0" xfId="35" applyFont="1" applyAlignment="1">
      <alignment vertical="top"/>
    </xf>
    <xf numFmtId="164" fontId="68" fillId="0" borderId="0" xfId="8" applyFont="1" applyAlignment="1">
      <alignment wrapText="1"/>
    </xf>
    <xf numFmtId="164" fontId="68" fillId="18" borderId="0" xfId="8" applyFont="1" applyFill="1" applyAlignment="1">
      <alignment horizontal="center"/>
    </xf>
    <xf numFmtId="164" fontId="68" fillId="18" borderId="0" xfId="8" applyFont="1" applyFill="1" applyAlignment="1">
      <alignment wrapText="1"/>
    </xf>
    <xf numFmtId="14" fontId="0" fillId="0" borderId="0" xfId="0" applyNumberFormat="1" applyAlignment="1">
      <alignment horizontal="left" vertical="top"/>
    </xf>
    <xf numFmtId="164" fontId="0" fillId="0" borderId="0" xfId="0" applyAlignment="1">
      <alignment horizontal="left" vertical="top" wrapText="1"/>
    </xf>
    <xf numFmtId="164" fontId="1" fillId="0" borderId="0" xfId="0" applyFont="1" applyAlignment="1">
      <alignment horizontal="left" wrapText="1"/>
    </xf>
    <xf numFmtId="164" fontId="72" fillId="0" borderId="0" xfId="39" applyAlignment="1" applyProtection="1">
      <alignment horizontal="left" wrapText="1"/>
    </xf>
    <xf numFmtId="164" fontId="72" fillId="22" borderId="0" xfId="39" applyFill="1" applyAlignment="1" applyProtection="1">
      <alignment horizontal="left" wrapText="1"/>
    </xf>
    <xf numFmtId="164" fontId="140" fillId="0" borderId="0" xfId="0" applyFont="1" applyAlignment="1">
      <alignment horizontal="left" wrapText="1"/>
    </xf>
    <xf numFmtId="164" fontId="0" fillId="21" borderId="0" xfId="0" applyFill="1" applyAlignment="1">
      <alignment horizontal="left" wrapText="1"/>
    </xf>
    <xf numFmtId="164" fontId="56" fillId="0" borderId="0" xfId="0" applyFont="1" applyAlignment="1">
      <alignment horizontal="left" readingOrder="1"/>
    </xf>
    <xf numFmtId="164" fontId="0" fillId="22" borderId="0" xfId="0" applyFill="1" applyAlignment="1">
      <alignment horizontal="left" wrapText="1"/>
    </xf>
    <xf numFmtId="164" fontId="0" fillId="10" borderId="0" xfId="0" applyFill="1" applyAlignment="1">
      <alignment horizontal="left" wrapText="1"/>
    </xf>
    <xf numFmtId="164" fontId="51" fillId="0" borderId="0" xfId="0" applyFont="1" applyAlignment="1">
      <alignment horizontal="left"/>
    </xf>
    <xf numFmtId="164" fontId="58" fillId="0" borderId="0" xfId="0" applyFont="1" applyAlignment="1">
      <alignment horizontal="left" wrapText="1"/>
    </xf>
    <xf numFmtId="164" fontId="55" fillId="0" borderId="0" xfId="0" applyFont="1" applyAlignment="1">
      <alignment horizontal="left" wrapText="1"/>
    </xf>
    <xf numFmtId="164" fontId="0" fillId="34" borderId="0" xfId="0" applyFill="1" applyAlignment="1">
      <alignment horizontal="left" wrapText="1"/>
    </xf>
    <xf numFmtId="164" fontId="0" fillId="16" borderId="0" xfId="0" applyFill="1" applyAlignment="1">
      <alignment horizontal="left"/>
    </xf>
    <xf numFmtId="164" fontId="142" fillId="0" borderId="0" xfId="0" applyFont="1" applyAlignment="1">
      <alignment horizontal="left" vertical="center" indent="5"/>
    </xf>
    <xf numFmtId="164" fontId="0" fillId="12" borderId="0" xfId="0" applyFill="1" applyAlignment="1">
      <alignment horizontal="left"/>
    </xf>
    <xf numFmtId="164" fontId="0" fillId="0" borderId="0" xfId="0" quotePrefix="1" applyAlignment="1">
      <alignment horizontal="left" wrapText="1"/>
    </xf>
    <xf numFmtId="164" fontId="0" fillId="17" borderId="0" xfId="0" applyFill="1" applyAlignment="1">
      <alignment horizontal="left"/>
    </xf>
    <xf numFmtId="164" fontId="2" fillId="0" borderId="0" xfId="0" applyFont="1" applyAlignment="1">
      <alignment horizontal="left" wrapText="1"/>
    </xf>
    <xf numFmtId="164" fontId="0" fillId="28" borderId="0" xfId="0" applyFill="1" applyAlignment="1">
      <alignment horizontal="left" wrapText="1"/>
    </xf>
    <xf numFmtId="164" fontId="126" fillId="0" borderId="0" xfId="39" applyFont="1" applyAlignment="1" applyProtection="1">
      <alignment horizontal="left" wrapText="1"/>
    </xf>
    <xf numFmtId="168" fontId="55" fillId="0" borderId="1" xfId="0" applyNumberFormat="1" applyFont="1" applyBorder="1" applyAlignment="1">
      <alignment horizontal="center" vertical="top" wrapText="1"/>
    </xf>
    <xf numFmtId="0" fontId="11" fillId="0" borderId="6" xfId="0" applyNumberFormat="1" applyFont="1" applyBorder="1" applyAlignment="1" applyProtection="1">
      <alignment horizontal="left" vertical="top" wrapText="1"/>
      <protection locked="0"/>
    </xf>
    <xf numFmtId="0" fontId="11" fillId="0" borderId="109" xfId="0" applyNumberFormat="1" applyFont="1" applyBorder="1" applyAlignment="1" applyProtection="1">
      <alignment horizontal="left" vertical="top" wrapText="1"/>
      <protection locked="0"/>
    </xf>
    <xf numFmtId="0" fontId="11" fillId="0" borderId="110" xfId="0" applyNumberFormat="1" applyFont="1" applyBorder="1" applyAlignment="1" applyProtection="1">
      <alignment horizontal="left" vertical="top" wrapText="1"/>
      <protection locked="0"/>
    </xf>
    <xf numFmtId="0" fontId="11" fillId="0" borderId="111" xfId="0" applyNumberFormat="1" applyFont="1" applyBorder="1" applyAlignment="1" applyProtection="1">
      <alignment horizontal="left" vertical="top" wrapText="1"/>
      <protection locked="0"/>
    </xf>
    <xf numFmtId="0" fontId="15" fillId="0" borderId="0" xfId="0" applyNumberFormat="1" applyFont="1" applyAlignment="1">
      <alignment vertical="top"/>
    </xf>
    <xf numFmtId="0" fontId="15" fillId="0" borderId="5" xfId="0" applyNumberFormat="1" applyFont="1" applyBorder="1" applyAlignment="1" applyProtection="1">
      <alignment horizontal="left" vertical="top" wrapText="1"/>
      <protection locked="0"/>
    </xf>
    <xf numFmtId="0" fontId="15" fillId="0" borderId="0" xfId="0" applyNumberFormat="1" applyFont="1" applyAlignment="1" applyProtection="1">
      <alignment horizontal="left" vertical="top" wrapText="1"/>
      <protection locked="0"/>
    </xf>
    <xf numFmtId="0" fontId="15" fillId="0" borderId="0" xfId="0" applyNumberFormat="1" applyFont="1" applyAlignment="1">
      <alignment vertical="center"/>
    </xf>
    <xf numFmtId="0" fontId="100" fillId="0" borderId="6" xfId="0" applyNumberFormat="1" applyFont="1" applyBorder="1" applyAlignment="1" applyProtection="1">
      <alignment horizontal="left" vertical="top" wrapText="1"/>
      <protection locked="0"/>
    </xf>
    <xf numFmtId="0" fontId="15" fillId="0" borderId="0" xfId="0" applyNumberFormat="1" applyFont="1" applyAlignment="1">
      <alignment horizontal="left" vertical="top"/>
    </xf>
    <xf numFmtId="0" fontId="100" fillId="0" borderId="7" xfId="0" applyNumberFormat="1" applyFont="1" applyBorder="1" applyAlignment="1" applyProtection="1">
      <alignment horizontal="left" vertical="top" wrapText="1"/>
      <protection locked="0"/>
    </xf>
    <xf numFmtId="0" fontId="100" fillId="35" borderId="6" xfId="0" applyNumberFormat="1" applyFont="1" applyFill="1" applyBorder="1" applyAlignment="1" applyProtection="1">
      <alignment horizontal="left" vertical="top" wrapText="1"/>
      <protection locked="0"/>
    </xf>
    <xf numFmtId="0" fontId="15" fillId="36" borderId="0" xfId="0" applyNumberFormat="1" applyFont="1" applyFill="1" applyAlignment="1">
      <alignment horizontal="left" vertical="top"/>
    </xf>
    <xf numFmtId="0" fontId="100" fillId="0" borderId="6" xfId="0" quotePrefix="1" applyNumberFormat="1" applyFont="1" applyBorder="1" applyAlignment="1" applyProtection="1">
      <alignment horizontal="left" vertical="top" wrapText="1"/>
      <protection locked="0"/>
    </xf>
    <xf numFmtId="0" fontId="100" fillId="0" borderId="1" xfId="0" applyNumberFormat="1" applyFont="1" applyBorder="1" applyAlignment="1" applyProtection="1">
      <alignment horizontal="left" vertical="top" wrapText="1"/>
      <protection locked="0"/>
    </xf>
    <xf numFmtId="0" fontId="100" fillId="0" borderId="4" xfId="0" applyNumberFormat="1" applyFont="1" applyBorder="1" applyAlignment="1" applyProtection="1">
      <alignment horizontal="left" vertical="top" wrapText="1"/>
      <protection locked="0"/>
    </xf>
    <xf numFmtId="0" fontId="100" fillId="0" borderId="0" xfId="0" applyNumberFormat="1" applyFont="1" applyAlignment="1" applyProtection="1">
      <alignment horizontal="left" vertical="top" wrapText="1"/>
      <protection locked="0"/>
    </xf>
    <xf numFmtId="0" fontId="100" fillId="35" borderId="7" xfId="0" applyNumberFormat="1" applyFont="1" applyFill="1" applyBorder="1" applyAlignment="1" applyProtection="1">
      <alignment horizontal="left" vertical="top" wrapText="1"/>
      <protection locked="0"/>
    </xf>
    <xf numFmtId="0" fontId="100" fillId="35" borderId="24" xfId="0" applyNumberFormat="1" applyFont="1" applyFill="1" applyBorder="1" applyAlignment="1" applyProtection="1">
      <alignment horizontal="left" vertical="top" wrapText="1"/>
      <protection locked="0"/>
    </xf>
    <xf numFmtId="0" fontId="100" fillId="0" borderId="30" xfId="0" applyNumberFormat="1" applyFont="1" applyBorder="1" applyAlignment="1" applyProtection="1">
      <alignment horizontal="left" vertical="top" wrapText="1"/>
      <protection locked="0"/>
    </xf>
    <xf numFmtId="0" fontId="2" fillId="0" borderId="20" xfId="0" applyNumberFormat="1" applyFont="1" applyBorder="1" applyAlignment="1" applyProtection="1">
      <alignment horizontal="left" vertical="top" wrapText="1"/>
      <protection locked="0"/>
    </xf>
    <xf numFmtId="0" fontId="103" fillId="0" borderId="16" xfId="0" applyNumberFormat="1" applyFont="1" applyBorder="1" applyAlignment="1" applyProtection="1">
      <alignment horizontal="left" vertical="top"/>
      <protection locked="0"/>
    </xf>
    <xf numFmtId="0" fontId="11" fillId="0" borderId="0" xfId="0" applyNumberFormat="1" applyFont="1" applyAlignment="1" applyProtection="1">
      <alignment vertical="top" wrapText="1"/>
      <protection locked="0"/>
    </xf>
    <xf numFmtId="0" fontId="7" fillId="0" borderId="0" xfId="0" applyNumberFormat="1" applyFont="1" applyAlignment="1">
      <alignment vertical="center"/>
    </xf>
    <xf numFmtId="0" fontId="100" fillId="0" borderId="0" xfId="0" applyNumberFormat="1" applyFont="1" applyAlignment="1" applyProtection="1">
      <alignment horizontal="center" wrapText="1"/>
      <protection locked="0"/>
    </xf>
    <xf numFmtId="0" fontId="100" fillId="0" borderId="0" xfId="0" applyNumberFormat="1" applyFont="1" applyAlignment="1" applyProtection="1">
      <alignment horizontal="left" wrapText="1"/>
      <protection locked="0"/>
    </xf>
    <xf numFmtId="0" fontId="100" fillId="0" borderId="0" xfId="0" applyNumberFormat="1" applyFont="1" applyAlignment="1" applyProtection="1">
      <alignment vertical="top" wrapText="1"/>
      <protection locked="0"/>
    </xf>
    <xf numFmtId="0" fontId="100" fillId="0" borderId="0" xfId="0" applyNumberFormat="1" applyFont="1" applyAlignment="1" applyProtection="1">
      <alignment wrapText="1"/>
      <protection locked="0"/>
    </xf>
    <xf numFmtId="0" fontId="15" fillId="0" borderId="121" xfId="0" applyNumberFormat="1" applyFont="1" applyBorder="1" applyAlignment="1" applyProtection="1">
      <alignment horizontal="left" vertical="top" wrapText="1"/>
      <protection locked="0"/>
    </xf>
    <xf numFmtId="0" fontId="15" fillId="0" borderId="56" xfId="0" applyNumberFormat="1" applyFont="1" applyBorder="1" applyAlignment="1" applyProtection="1">
      <alignment horizontal="left" vertical="top" wrapText="1"/>
      <protection locked="0"/>
    </xf>
    <xf numFmtId="0" fontId="55" fillId="0" borderId="91" xfId="0" applyNumberFormat="1" applyFont="1" applyBorder="1" applyAlignment="1">
      <alignment wrapText="1"/>
    </xf>
    <xf numFmtId="0" fontId="55" fillId="0" borderId="15" xfId="0" applyNumberFormat="1" applyFont="1" applyBorder="1" applyAlignment="1">
      <alignment wrapText="1"/>
    </xf>
    <xf numFmtId="0" fontId="7" fillId="0" borderId="0" xfId="0" applyNumberFormat="1" applyFont="1" applyAlignment="1">
      <alignment horizontal="left"/>
    </xf>
    <xf numFmtId="0" fontId="11" fillId="0" borderId="1" xfId="0" applyNumberFormat="1" applyFont="1" applyBorder="1" applyAlignment="1" applyProtection="1">
      <alignment horizontal="left" vertical="top" wrapText="1"/>
      <protection locked="0"/>
    </xf>
    <xf numFmtId="164" fontId="7" fillId="0" borderId="0" xfId="0" applyFont="1" applyAlignment="1">
      <alignment horizontal="center" vertical="center" wrapText="1"/>
    </xf>
    <xf numFmtId="164" fontId="7" fillId="0" borderId="0" xfId="0" applyFont="1" applyAlignment="1">
      <alignment horizontal="center" vertical="top"/>
    </xf>
    <xf numFmtId="164" fontId="7" fillId="0" borderId="0" xfId="0" applyFont="1" applyAlignment="1">
      <alignment horizontal="center" wrapText="1"/>
    </xf>
    <xf numFmtId="0" fontId="11" fillId="0" borderId="24" xfId="0" applyNumberFormat="1" applyFont="1" applyBorder="1" applyAlignment="1" applyProtection="1">
      <alignment horizontal="left" vertical="top" wrapText="1"/>
      <protection locked="0"/>
    </xf>
    <xf numFmtId="164" fontId="66" fillId="0" borderId="0" xfId="8" applyFont="1" applyAlignment="1">
      <alignment horizontal="center" wrapText="1"/>
    </xf>
    <xf numFmtId="0" fontId="100" fillId="0" borderId="21" xfId="0" applyNumberFormat="1" applyFont="1" applyBorder="1" applyAlignment="1" applyProtection="1">
      <alignment horizontal="left" vertical="top" wrapText="1"/>
      <protection locked="0"/>
    </xf>
    <xf numFmtId="0" fontId="100" fillId="0" borderId="16" xfId="0" applyNumberFormat="1" applyFont="1" applyBorder="1" applyAlignment="1" applyProtection="1">
      <alignment horizontal="left" vertical="top" wrapText="1"/>
      <protection locked="0"/>
    </xf>
    <xf numFmtId="0" fontId="100" fillId="0" borderId="6" xfId="0" applyNumberFormat="1" applyFont="1" applyBorder="1" applyAlignment="1" applyProtection="1">
      <alignment horizontal="left" wrapText="1"/>
      <protection locked="0"/>
    </xf>
    <xf numFmtId="164" fontId="7" fillId="0" borderId="11" xfId="0" applyFont="1" applyBorder="1" applyAlignment="1">
      <alignment horizontal="right" vertical="top" wrapText="1"/>
    </xf>
    <xf numFmtId="164" fontId="66" fillId="0" borderId="8" xfId="34" applyBorder="1" applyAlignment="1">
      <alignment horizontal="left" vertical="top" wrapText="1"/>
    </xf>
    <xf numFmtId="164" fontId="66" fillId="0" borderId="102" xfId="34" applyBorder="1" applyAlignment="1">
      <alignment horizontal="left" vertical="top" wrapText="1"/>
    </xf>
    <xf numFmtId="164" fontId="66" fillId="0" borderId="101" xfId="34" applyBorder="1" applyAlignment="1">
      <alignment horizontal="left" vertical="top" wrapText="1"/>
    </xf>
    <xf numFmtId="164" fontId="59" fillId="0" borderId="0" xfId="0" applyFont="1" applyAlignment="1">
      <alignment horizontal="center"/>
    </xf>
    <xf numFmtId="0" fontId="51" fillId="0" borderId="0" xfId="0" applyNumberFormat="1" applyFont="1" applyAlignment="1">
      <alignment horizontal="center"/>
    </xf>
    <xf numFmtId="0" fontId="59" fillId="0" borderId="0" xfId="0" applyNumberFormat="1" applyFont="1" applyAlignment="1">
      <alignment horizontal="center"/>
    </xf>
    <xf numFmtId="164" fontId="66" fillId="0" borderId="0" xfId="34" applyAlignment="1">
      <alignment horizontal="left" wrapText="1"/>
    </xf>
    <xf numFmtId="164" fontId="66" fillId="0" borderId="0" xfId="34" applyAlignment="1">
      <alignment horizontal="center" wrapText="1"/>
    </xf>
    <xf numFmtId="164" fontId="130" fillId="46" borderId="0" xfId="0" applyFont="1" applyFill="1" applyAlignment="1">
      <alignment horizontal="center"/>
    </xf>
    <xf numFmtId="164" fontId="5" fillId="46" borderId="0" xfId="0" applyFont="1" applyFill="1"/>
    <xf numFmtId="164" fontId="4" fillId="46" borderId="0" xfId="0" applyFont="1" applyFill="1"/>
    <xf numFmtId="164" fontId="79" fillId="46" borderId="0" xfId="0" applyFont="1" applyFill="1" applyAlignment="1">
      <alignment vertical="center"/>
    </xf>
    <xf numFmtId="164" fontId="74" fillId="45" borderId="0" xfId="0" applyFont="1" applyFill="1" applyAlignment="1">
      <alignment vertical="center"/>
    </xf>
    <xf numFmtId="164" fontId="139" fillId="45" borderId="0" xfId="0" applyFont="1" applyFill="1" applyAlignment="1">
      <alignment horizontal="centerContinuous" vertical="center"/>
    </xf>
    <xf numFmtId="164" fontId="74" fillId="45" borderId="0" xfId="0" applyFont="1" applyFill="1" applyAlignment="1">
      <alignment horizontal="centerContinuous" vertical="center"/>
    </xf>
    <xf numFmtId="164" fontId="6" fillId="53" borderId="78" xfId="0" applyFont="1" applyFill="1" applyBorder="1" applyAlignment="1">
      <alignment horizontal="center"/>
    </xf>
    <xf numFmtId="164" fontId="6" fillId="53" borderId="44" xfId="0" applyFont="1" applyFill="1" applyBorder="1" applyAlignment="1">
      <alignment horizontal="centerContinuous"/>
    </xf>
    <xf numFmtId="164" fontId="6" fillId="52" borderId="38" xfId="0" applyFont="1" applyFill="1" applyBorder="1" applyAlignment="1">
      <alignment horizontal="centerContinuous"/>
    </xf>
    <xf numFmtId="164" fontId="11" fillId="26" borderId="0" xfId="0" applyFont="1" applyFill="1" applyAlignment="1" applyProtection="1">
      <alignment vertical="top" wrapText="1"/>
      <protection locked="0"/>
    </xf>
    <xf numFmtId="164" fontId="4" fillId="45" borderId="0" xfId="0" applyFont="1" applyFill="1" applyAlignment="1">
      <alignment horizontal="centerContinuous"/>
    </xf>
    <xf numFmtId="164" fontId="4" fillId="51" borderId="0" xfId="0" applyFont="1" applyFill="1" applyAlignment="1">
      <alignment horizontal="centerContinuous"/>
    </xf>
    <xf numFmtId="164" fontId="6" fillId="52" borderId="122" xfId="0" applyFont="1" applyFill="1" applyBorder="1" applyAlignment="1">
      <alignment horizontal="centerContinuous" vertical="center"/>
    </xf>
    <xf numFmtId="164" fontId="63" fillId="52" borderId="122" xfId="0" applyFont="1" applyFill="1" applyBorder="1" applyAlignment="1">
      <alignment horizontal="centerContinuous" vertical="center"/>
    </xf>
    <xf numFmtId="164" fontId="63" fillId="52" borderId="123" xfId="0" applyFont="1" applyFill="1" applyBorder="1" applyAlignment="1">
      <alignment horizontal="centerContinuous" vertical="center"/>
    </xf>
    <xf numFmtId="164" fontId="63" fillId="52" borderId="124" xfId="0" applyFont="1" applyFill="1" applyBorder="1" applyAlignment="1">
      <alignment horizontal="center" vertical="center"/>
    </xf>
    <xf numFmtId="164" fontId="78" fillId="51" borderId="0" xfId="0" applyFont="1" applyFill="1"/>
    <xf numFmtId="164" fontId="78" fillId="51" borderId="0" xfId="0" applyFont="1" applyFill="1" applyAlignment="1">
      <alignment horizontal="centerContinuous"/>
    </xf>
    <xf numFmtId="164" fontId="139" fillId="26" borderId="0" xfId="0" applyFont="1" applyFill="1" applyAlignment="1">
      <alignment horizontal="centerContinuous" vertical="center"/>
    </xf>
    <xf numFmtId="164" fontId="6" fillId="52" borderId="0" xfId="0" applyFont="1" applyFill="1" applyAlignment="1">
      <alignment horizontal="centerContinuous" vertical="center"/>
    </xf>
    <xf numFmtId="164" fontId="8" fillId="53" borderId="44" xfId="0" applyFont="1" applyFill="1" applyBorder="1" applyAlignment="1">
      <alignment horizontal="center"/>
    </xf>
    <xf numFmtId="164" fontId="8" fillId="53" borderId="77" xfId="0" applyFont="1" applyFill="1" applyBorder="1" applyAlignment="1">
      <alignment horizontal="center" wrapText="1"/>
    </xf>
    <xf numFmtId="164" fontId="8" fillId="53" borderId="78" xfId="0" applyFont="1" applyFill="1" applyBorder="1" applyAlignment="1">
      <alignment horizontal="center" wrapText="1"/>
    </xf>
    <xf numFmtId="164" fontId="8" fillId="53" borderId="78" xfId="0" applyFont="1" applyFill="1" applyBorder="1" applyAlignment="1">
      <alignment horizontal="center"/>
    </xf>
    <xf numFmtId="164" fontId="8" fillId="53" borderId="44" xfId="0" applyFont="1" applyFill="1" applyBorder="1" applyAlignment="1">
      <alignment horizontal="center" wrapText="1"/>
    </xf>
    <xf numFmtId="164" fontId="6" fillId="52" borderId="0" xfId="0" applyFont="1" applyFill="1" applyAlignment="1">
      <alignment horizontal="centerContinuous"/>
    </xf>
    <xf numFmtId="164" fontId="66" fillId="26" borderId="0" xfId="8" applyFont="1" applyFill="1"/>
    <xf numFmtId="164" fontId="66" fillId="26" borderId="0" xfId="34" applyFill="1"/>
    <xf numFmtId="164" fontId="47" fillId="26" borderId="0" xfId="0" applyFont="1" applyFill="1" applyAlignment="1">
      <alignment horizontal="center"/>
    </xf>
    <xf numFmtId="164" fontId="80" fillId="51" borderId="0" xfId="33" applyFont="1" applyFill="1" applyAlignment="1">
      <alignment horizontal="centerContinuous" vertical="center"/>
    </xf>
    <xf numFmtId="164" fontId="80" fillId="51" borderId="0" xfId="33" applyFont="1" applyFill="1" applyAlignment="1">
      <alignment horizontal="centerContinuous"/>
    </xf>
    <xf numFmtId="164" fontId="6" fillId="52" borderId="0" xfId="33" applyFont="1" applyFill="1" applyAlignment="1">
      <alignment horizontal="center" vertical="center"/>
    </xf>
    <xf numFmtId="164" fontId="6" fillId="52" borderId="0" xfId="33" applyFont="1" applyFill="1" applyAlignment="1">
      <alignment horizontal="centerContinuous" vertical="center"/>
    </xf>
    <xf numFmtId="164" fontId="6" fillId="52" borderId="0" xfId="33" applyFont="1" applyFill="1" applyAlignment="1">
      <alignment horizontal="centerContinuous"/>
    </xf>
    <xf numFmtId="164" fontId="6" fillId="52" borderId="0" xfId="33" applyFont="1" applyFill="1" applyAlignment="1">
      <alignment horizontal="center"/>
    </xf>
    <xf numFmtId="164" fontId="53" fillId="19" borderId="45" xfId="0" applyFont="1" applyFill="1" applyBorder="1" applyProtection="1">
      <protection hidden="1"/>
    </xf>
    <xf numFmtId="164" fontId="53" fillId="19" borderId="52" xfId="0" applyFont="1" applyFill="1" applyBorder="1" applyProtection="1">
      <protection hidden="1"/>
    </xf>
    <xf numFmtId="164" fontId="53" fillId="19" borderId="0" xfId="0" applyFont="1" applyFill="1" applyProtection="1">
      <protection hidden="1"/>
    </xf>
    <xf numFmtId="164" fontId="53" fillId="19" borderId="46" xfId="0" applyFont="1" applyFill="1" applyBorder="1" applyProtection="1">
      <protection hidden="1"/>
    </xf>
    <xf numFmtId="164" fontId="133" fillId="19" borderId="46" xfId="39" applyFont="1" applyFill="1" applyBorder="1" applyAlignment="1" applyProtection="1">
      <protection hidden="1"/>
    </xf>
    <xf numFmtId="164" fontId="9" fillId="19" borderId="0" xfId="0" applyFont="1" applyFill="1"/>
    <xf numFmtId="164" fontId="133" fillId="19" borderId="46" xfId="39" applyFont="1" applyFill="1" applyBorder="1" applyAlignment="1" applyProtection="1"/>
    <xf numFmtId="164" fontId="53" fillId="19" borderId="0" xfId="0" applyFont="1" applyFill="1"/>
    <xf numFmtId="164" fontId="53" fillId="19" borderId="46" xfId="0" applyFont="1" applyFill="1" applyBorder="1"/>
    <xf numFmtId="164" fontId="17" fillId="19" borderId="47" xfId="0" applyFont="1" applyFill="1" applyBorder="1" applyAlignment="1">
      <alignment horizontal="center"/>
    </xf>
    <xf numFmtId="164" fontId="9" fillId="19" borderId="47" xfId="0" applyFont="1" applyFill="1" applyBorder="1"/>
    <xf numFmtId="164" fontId="53" fillId="19" borderId="47" xfId="0" applyFont="1" applyFill="1" applyBorder="1"/>
    <xf numFmtId="164" fontId="53" fillId="19" borderId="53" xfId="0" applyFont="1" applyFill="1" applyBorder="1"/>
    <xf numFmtId="164" fontId="53" fillId="19" borderId="48" xfId="0" applyFont="1" applyFill="1" applyBorder="1" applyProtection="1">
      <protection hidden="1"/>
    </xf>
    <xf numFmtId="164" fontId="53" fillId="19" borderId="49" xfId="0" applyFont="1" applyFill="1" applyBorder="1" applyProtection="1">
      <protection hidden="1"/>
    </xf>
    <xf numFmtId="164" fontId="53" fillId="19" borderId="49" xfId="0" applyFont="1" applyFill="1" applyBorder="1"/>
    <xf numFmtId="164" fontId="53" fillId="19" borderId="50" xfId="0" applyFont="1" applyFill="1" applyBorder="1"/>
    <xf numFmtId="164" fontId="54" fillId="26" borderId="0" xfId="0" applyFont="1" applyFill="1" applyProtection="1">
      <protection hidden="1"/>
    </xf>
    <xf numFmtId="164" fontId="53" fillId="26" borderId="0" xfId="0" applyFont="1" applyFill="1" applyProtection="1">
      <protection hidden="1"/>
    </xf>
    <xf numFmtId="164" fontId="53" fillId="26" borderId="0" xfId="0" applyFont="1" applyFill="1"/>
    <xf numFmtId="164" fontId="143" fillId="19" borderId="0" xfId="0" applyFont="1" applyFill="1" applyAlignment="1">
      <alignment horizontal="center"/>
    </xf>
    <xf numFmtId="164" fontId="13" fillId="0" borderId="0" xfId="0" applyFont="1" applyAlignment="1">
      <alignment horizontal="left" vertical="justify"/>
    </xf>
    <xf numFmtId="164" fontId="144" fillId="0" borderId="0" xfId="0" applyFont="1" applyAlignment="1">
      <alignment horizontal="center" vertical="center"/>
    </xf>
    <xf numFmtId="164" fontId="144" fillId="0" borderId="0" xfId="0" applyFont="1" applyAlignment="1">
      <alignment horizontal="centerContinuous" vertical="center"/>
    </xf>
    <xf numFmtId="164" fontId="144" fillId="0" borderId="0" xfId="0" applyFont="1" applyAlignment="1">
      <alignment horizontal="left" vertical="center"/>
    </xf>
    <xf numFmtId="164" fontId="80" fillId="49" borderId="0" xfId="0" applyFont="1" applyFill="1" applyAlignment="1">
      <alignment horizontal="center" vertical="center"/>
    </xf>
    <xf numFmtId="164" fontId="80" fillId="48" borderId="0" xfId="0" applyFont="1" applyFill="1" applyAlignment="1">
      <alignment horizontal="centerContinuous" vertical="center"/>
    </xf>
    <xf numFmtId="164" fontId="80" fillId="48" borderId="0" xfId="0" applyFont="1" applyFill="1" applyAlignment="1">
      <alignment horizontal="centerContinuous"/>
    </xf>
    <xf numFmtId="164" fontId="52" fillId="48" borderId="0" xfId="0" applyFont="1" applyFill="1" applyAlignment="1">
      <alignment horizontal="centerContinuous" vertical="center"/>
    </xf>
    <xf numFmtId="164" fontId="6" fillId="53" borderId="0" xfId="0" applyFont="1" applyFill="1" applyAlignment="1">
      <alignment horizontal="centerContinuous" vertical="center"/>
    </xf>
    <xf numFmtId="164" fontId="6" fillId="53" borderId="0" xfId="0" applyFont="1" applyFill="1" applyAlignment="1">
      <alignment horizontal="center" vertical="top"/>
    </xf>
    <xf numFmtId="164" fontId="6" fillId="53" borderId="0" xfId="0" applyFont="1" applyFill="1" applyAlignment="1">
      <alignment horizontal="center"/>
    </xf>
    <xf numFmtId="164" fontId="119" fillId="0" borderId="0" xfId="0" applyFont="1"/>
    <xf numFmtId="164" fontId="119" fillId="0" borderId="0" xfId="0" applyFont="1" applyAlignment="1">
      <alignment horizontal="center"/>
    </xf>
    <xf numFmtId="164" fontId="145" fillId="0" borderId="0" xfId="0" applyFont="1" applyAlignment="1">
      <alignment vertical="center"/>
    </xf>
    <xf numFmtId="164" fontId="146" fillId="0" borderId="0" xfId="0" applyFont="1" applyAlignment="1">
      <alignment horizontal="center" vertical="top"/>
    </xf>
    <xf numFmtId="164" fontId="119" fillId="0" borderId="0" xfId="0" applyFont="1" applyAlignment="1">
      <alignment horizontal="center" vertical="center"/>
    </xf>
    <xf numFmtId="164" fontId="147" fillId="0" borderId="0" xfId="0" applyFont="1" applyAlignment="1">
      <alignment vertical="center"/>
    </xf>
    <xf numFmtId="164" fontId="119" fillId="0" borderId="0" xfId="0" applyFont="1" applyAlignment="1">
      <alignment horizontal="left" vertical="justify"/>
    </xf>
    <xf numFmtId="164" fontId="80" fillId="0" borderId="0" xfId="0" applyFont="1"/>
    <xf numFmtId="164" fontId="22" fillId="0" borderId="0" xfId="0" applyFont="1"/>
    <xf numFmtId="164" fontId="26" fillId="0" borderId="0" xfId="0" applyFont="1"/>
    <xf numFmtId="164" fontId="148" fillId="0" borderId="0" xfId="0" applyFont="1"/>
    <xf numFmtId="164" fontId="119" fillId="53" borderId="0" xfId="0" applyFont="1" applyFill="1" applyAlignment="1">
      <alignment horizontal="centerContinuous" vertical="center"/>
    </xf>
    <xf numFmtId="164" fontId="16" fillId="0" borderId="0" xfId="0" applyFont="1"/>
    <xf numFmtId="164" fontId="66" fillId="0" borderId="0" xfId="36" applyFont="1" applyAlignment="1">
      <alignment horizontal="right"/>
    </xf>
    <xf numFmtId="164" fontId="151" fillId="0" borderId="0" xfId="36" applyFont="1" applyAlignment="1">
      <alignment horizontal="center"/>
    </xf>
    <xf numFmtId="164" fontId="66" fillId="0" borderId="0" xfId="36" applyFont="1">
      <alignment horizontal="left"/>
    </xf>
    <xf numFmtId="164" fontId="119" fillId="0" borderId="0" xfId="0" applyFont="1" applyAlignment="1">
      <alignment wrapText="1"/>
    </xf>
    <xf numFmtId="164" fontId="119" fillId="52" borderId="0" xfId="0" applyFont="1" applyFill="1" applyAlignment="1">
      <alignment horizontal="centerContinuous" vertical="center"/>
    </xf>
    <xf numFmtId="164" fontId="119" fillId="0" borderId="37" xfId="0" applyFont="1" applyBorder="1"/>
    <xf numFmtId="164" fontId="119" fillId="0" borderId="35" xfId="0" applyFont="1" applyBorder="1"/>
    <xf numFmtId="164" fontId="119" fillId="0" borderId="5" xfId="0" applyFont="1" applyBorder="1"/>
    <xf numFmtId="164" fontId="106" fillId="53" borderId="0" xfId="0" applyFont="1" applyFill="1" applyAlignment="1">
      <alignment horizontal="center"/>
    </xf>
    <xf numFmtId="164" fontId="119" fillId="3" borderId="0" xfId="0" applyFont="1" applyFill="1"/>
    <xf numFmtId="164" fontId="119" fillId="53" borderId="0" xfId="0" applyFont="1" applyFill="1" applyAlignment="1">
      <alignment horizontal="center"/>
    </xf>
    <xf numFmtId="164" fontId="119" fillId="0" borderId="0" xfId="0" applyFont="1" applyAlignment="1">
      <alignment horizontal="right"/>
    </xf>
    <xf numFmtId="164" fontId="22" fillId="19" borderId="20" xfId="0" applyFont="1" applyFill="1" applyBorder="1" applyAlignment="1" applyProtection="1">
      <alignment horizontal="center" vertical="top" wrapText="1"/>
      <protection locked="0"/>
    </xf>
    <xf numFmtId="164" fontId="22" fillId="0" borderId="21" xfId="0" applyFont="1" applyBorder="1" applyAlignment="1" applyProtection="1">
      <alignment horizontal="center" vertical="top" wrapText="1"/>
      <protection locked="0"/>
    </xf>
    <xf numFmtId="0" fontId="119" fillId="0" borderId="0" xfId="0" applyNumberFormat="1" applyFont="1"/>
    <xf numFmtId="0" fontId="152" fillId="0" borderId="21" xfId="0" applyNumberFormat="1" applyFont="1" applyBorder="1" applyAlignment="1">
      <alignment horizontal="left" vertical="top" wrapText="1"/>
    </xf>
    <xf numFmtId="164" fontId="119" fillId="0" borderId="0" xfId="0" applyFont="1" applyAlignment="1">
      <alignment horizontal="center" wrapText="1"/>
    </xf>
    <xf numFmtId="164" fontId="50" fillId="53" borderId="0" xfId="0" applyFont="1" applyFill="1" applyAlignment="1">
      <alignment horizontal="right" vertical="center"/>
    </xf>
    <xf numFmtId="164" fontId="51" fillId="53" borderId="0" xfId="0" applyFont="1" applyFill="1" applyAlignment="1">
      <alignment horizontal="center"/>
    </xf>
    <xf numFmtId="164" fontId="153" fillId="0" borderId="0" xfId="0" applyFont="1" applyAlignment="1">
      <alignment horizontal="centerContinuous" vertical="center"/>
    </xf>
    <xf numFmtId="164" fontId="47" fillId="0" borderId="0" xfId="0" applyFont="1" applyAlignment="1">
      <alignment horizontal="center"/>
    </xf>
    <xf numFmtId="164" fontId="66" fillId="53" borderId="0" xfId="34" applyFill="1"/>
    <xf numFmtId="164" fontId="66" fillId="53" borderId="10" xfId="34" applyFill="1" applyBorder="1" applyAlignment="1">
      <alignment horizontal="center"/>
    </xf>
    <xf numFmtId="164" fontId="7" fillId="53" borderId="13" xfId="34" applyFont="1" applyFill="1" applyBorder="1" applyAlignment="1">
      <alignment horizontal="center" vertical="center"/>
    </xf>
    <xf numFmtId="164" fontId="67" fillId="53" borderId="12" xfId="34" applyFont="1" applyFill="1" applyBorder="1" applyAlignment="1">
      <alignment horizontal="center"/>
    </xf>
    <xf numFmtId="164" fontId="7" fillId="53" borderId="101" xfId="34" applyFont="1" applyFill="1" applyBorder="1" applyAlignment="1">
      <alignment horizontal="center" vertical="center"/>
    </xf>
    <xf numFmtId="164" fontId="6" fillId="53" borderId="0" xfId="33" applyFont="1" applyFill="1" applyAlignment="1">
      <alignment horizontal="centerContinuous"/>
    </xf>
    <xf numFmtId="164" fontId="6" fillId="53" borderId="0" xfId="33" applyFont="1" applyFill="1" applyAlignment="1">
      <alignment horizontal="centerContinuous" vertical="center"/>
    </xf>
    <xf numFmtId="164" fontId="47" fillId="0" borderId="0" xfId="0" applyFont="1" applyAlignment="1" applyProtection="1">
      <alignment horizontal="left" vertical="justify"/>
      <protection hidden="1"/>
    </xf>
    <xf numFmtId="164" fontId="154" fillId="0" borderId="0" xfId="0" applyFont="1" applyAlignment="1">
      <alignment horizontal="center" vertical="top"/>
    </xf>
    <xf numFmtId="164" fontId="155" fillId="0" borderId="0" xfId="0" applyFont="1" applyAlignment="1">
      <alignment horizontal="center" vertical="top"/>
    </xf>
    <xf numFmtId="164" fontId="53" fillId="47" borderId="0" xfId="0" applyFont="1" applyFill="1" applyProtection="1">
      <protection hidden="1"/>
    </xf>
    <xf numFmtId="164" fontId="52" fillId="47" borderId="0" xfId="0" applyFont="1" applyFill="1" applyAlignment="1" applyProtection="1">
      <alignment horizontal="right"/>
      <protection hidden="1"/>
    </xf>
    <xf numFmtId="164" fontId="6" fillId="47" borderId="0" xfId="0" applyFont="1" applyFill="1" applyAlignment="1" applyProtection="1">
      <alignment horizontal="right"/>
      <protection hidden="1"/>
    </xf>
    <xf numFmtId="49" fontId="2" fillId="47" borderId="0" xfId="0" applyNumberFormat="1" applyFont="1" applyFill="1" applyProtection="1">
      <protection locked="0"/>
    </xf>
    <xf numFmtId="49" fontId="2" fillId="0" borderId="0" xfId="0" applyNumberFormat="1" applyFont="1" applyProtection="1">
      <protection locked="0"/>
    </xf>
    <xf numFmtId="49" fontId="2" fillId="0" borderId="0" xfId="0" quotePrefix="1" applyNumberFormat="1" applyFont="1" applyProtection="1">
      <protection locked="0"/>
    </xf>
    <xf numFmtId="164" fontId="28" fillId="0" borderId="0" xfId="0" applyFont="1" applyAlignment="1">
      <alignment horizontal="left" vertical="justify"/>
    </xf>
    <xf numFmtId="164" fontId="12" fillId="0" borderId="0" xfId="0" applyFont="1" applyAlignment="1">
      <alignment horizontal="center" vertical="center"/>
    </xf>
    <xf numFmtId="0" fontId="12" fillId="0" borderId="0" xfId="0" applyNumberFormat="1" applyFont="1" applyAlignment="1">
      <alignment horizontal="center" vertical="center"/>
    </xf>
    <xf numFmtId="164" fontId="24" fillId="0" borderId="0" xfId="0" applyFont="1" applyAlignment="1">
      <alignment vertical="top" wrapText="1"/>
    </xf>
    <xf numFmtId="164" fontId="132" fillId="0" borderId="91" xfId="0" applyFont="1" applyBorder="1" applyAlignment="1" applyProtection="1">
      <alignment horizontal="center" vertical="top" wrapText="1"/>
      <protection locked="0"/>
    </xf>
    <xf numFmtId="0" fontId="50" fillId="0" borderId="0" xfId="0" applyNumberFormat="1" applyFont="1" applyAlignment="1">
      <alignment wrapText="1"/>
    </xf>
    <xf numFmtId="164" fontId="50" fillId="0" borderId="0" xfId="0" applyFont="1" applyAlignment="1">
      <alignment vertical="center"/>
    </xf>
    <xf numFmtId="164" fontId="15" fillId="0" borderId="0" xfId="0" applyFont="1" applyAlignment="1" applyProtection="1">
      <alignment vertical="top" wrapText="1"/>
      <protection locked="0"/>
    </xf>
    <xf numFmtId="0" fontId="15" fillId="0" borderId="4" xfId="0" applyNumberFormat="1" applyFont="1" applyBorder="1" applyAlignment="1" applyProtection="1">
      <alignment horizontal="left" vertical="top" wrapText="1"/>
      <protection locked="0"/>
    </xf>
    <xf numFmtId="0" fontId="15" fillId="0" borderId="126" xfId="0" applyNumberFormat="1" applyFont="1" applyBorder="1" applyAlignment="1" applyProtection="1">
      <alignment horizontal="left" vertical="top" wrapText="1"/>
      <protection locked="0"/>
    </xf>
    <xf numFmtId="0" fontId="7" fillId="0" borderId="0" xfId="0" applyNumberFormat="1" applyFont="1" applyAlignment="1">
      <alignment horizontal="center" vertical="top" wrapText="1"/>
    </xf>
    <xf numFmtId="0" fontId="6" fillId="0" borderId="0" xfId="0" applyNumberFormat="1" applyFont="1" applyAlignment="1" applyProtection="1">
      <alignment horizontal="center" vertical="top" wrapText="1"/>
      <protection locked="0"/>
    </xf>
    <xf numFmtId="168" fontId="55" fillId="0" borderId="4" xfId="0" applyNumberFormat="1" applyFont="1" applyBorder="1" applyAlignment="1">
      <alignment horizontal="center" vertical="top" wrapText="1"/>
    </xf>
    <xf numFmtId="164" fontId="16" fillId="55" borderId="0" xfId="0" applyFont="1" applyFill="1" applyAlignment="1">
      <alignment horizontal="center" vertical="center"/>
    </xf>
    <xf numFmtId="164" fontId="63" fillId="52" borderId="0" xfId="0" applyFont="1" applyFill="1"/>
    <xf numFmtId="164" fontId="63" fillId="52" borderId="0" xfId="0" applyFont="1" applyFill="1" applyAlignment="1">
      <alignment horizontal="center"/>
    </xf>
    <xf numFmtId="164" fontId="6" fillId="52" borderId="0" xfId="0" applyFont="1" applyFill="1"/>
    <xf numFmtId="164" fontId="6" fillId="52" borderId="0" xfId="0" applyFont="1" applyFill="1" applyAlignment="1">
      <alignment horizontal="center"/>
    </xf>
    <xf numFmtId="164" fontId="6" fillId="52" borderId="0" xfId="0" applyFont="1" applyFill="1" applyAlignment="1">
      <alignment horizontal="center" vertical="center"/>
    </xf>
    <xf numFmtId="164" fontId="6" fillId="52" borderId="127" xfId="0" applyFont="1" applyFill="1" applyBorder="1" applyAlignment="1">
      <alignment horizontal="center" vertical="center"/>
    </xf>
    <xf numFmtId="0" fontId="63" fillId="52" borderId="0" xfId="0" applyNumberFormat="1" applyFont="1" applyFill="1" applyAlignment="1">
      <alignment horizontal="center" vertical="center"/>
    </xf>
    <xf numFmtId="0" fontId="63" fillId="52" borderId="9" xfId="0" applyNumberFormat="1" applyFont="1" applyFill="1" applyBorder="1" applyAlignment="1">
      <alignment horizontal="center" vertical="center"/>
    </xf>
    <xf numFmtId="0" fontId="7" fillId="0" borderId="0" xfId="0" applyNumberFormat="1" applyFont="1" applyAlignment="1">
      <alignment horizontal="left" wrapText="1"/>
    </xf>
    <xf numFmtId="164" fontId="63" fillId="52" borderId="0" xfId="0" applyFont="1" applyFill="1" applyAlignment="1">
      <alignment horizontal="left"/>
    </xf>
    <xf numFmtId="0" fontId="7" fillId="0" borderId="0" xfId="0" applyNumberFormat="1" applyFont="1" applyAlignment="1">
      <alignment wrapText="1"/>
    </xf>
    <xf numFmtId="0" fontId="63" fillId="52" borderId="0" xfId="0" applyNumberFormat="1" applyFont="1" applyFill="1" applyAlignment="1">
      <alignment horizontal="left"/>
    </xf>
    <xf numFmtId="164" fontId="47" fillId="0" borderId="0" xfId="0" applyFont="1" applyAlignment="1">
      <alignment horizontal="left" vertical="justify"/>
    </xf>
    <xf numFmtId="164" fontId="139" fillId="0" borderId="0" xfId="0" applyFont="1" applyAlignment="1">
      <alignment horizontal="centerContinuous" vertical="center"/>
    </xf>
    <xf numFmtId="164" fontId="22" fillId="55" borderId="0" xfId="33" applyFont="1" applyFill="1" applyAlignment="1">
      <alignment horizontal="centerContinuous" vertical="center"/>
    </xf>
    <xf numFmtId="164" fontId="22" fillId="55" borderId="0" xfId="33" applyFont="1" applyFill="1" applyAlignment="1">
      <alignment horizontal="centerContinuous"/>
    </xf>
    <xf numFmtId="0" fontId="6" fillId="52" borderId="0" xfId="33" applyNumberFormat="1" applyFont="1" applyFill="1" applyAlignment="1">
      <alignment horizontal="center"/>
    </xf>
    <xf numFmtId="0" fontId="59" fillId="0" borderId="0" xfId="0" applyNumberFormat="1" applyFont="1"/>
    <xf numFmtId="164" fontId="22" fillId="55" borderId="36" xfId="33" applyFont="1" applyFill="1" applyBorder="1" applyAlignment="1">
      <alignment horizontal="centerContinuous" vertical="center"/>
    </xf>
    <xf numFmtId="164" fontId="12" fillId="0" borderId="0" xfId="0" applyFont="1" applyAlignment="1">
      <alignment horizontal="centerContinuous" vertical="center"/>
    </xf>
    <xf numFmtId="164" fontId="130" fillId="0" borderId="0" xfId="0" applyFont="1"/>
    <xf numFmtId="164" fontId="14" fillId="0" borderId="0" xfId="0" applyFont="1"/>
    <xf numFmtId="164" fontId="15" fillId="0" borderId="0" xfId="0" applyFont="1" applyAlignment="1" applyProtection="1">
      <alignment vertical="top"/>
      <protection locked="0"/>
    </xf>
    <xf numFmtId="164" fontId="16" fillId="50" borderId="0" xfId="0" applyFont="1" applyFill="1" applyAlignment="1">
      <alignment horizontal="center" vertical="center"/>
    </xf>
    <xf numFmtId="164" fontId="63" fillId="52" borderId="0" xfId="0" applyFont="1" applyFill="1" applyAlignment="1">
      <alignment horizontal="center" vertical="center"/>
    </xf>
    <xf numFmtId="164" fontId="6" fillId="52" borderId="127" xfId="0" applyFont="1" applyFill="1" applyBorder="1" applyAlignment="1">
      <alignment vertical="center"/>
    </xf>
    <xf numFmtId="164" fontId="131" fillId="53" borderId="0" xfId="0" applyFont="1" applyFill="1" applyAlignment="1">
      <alignment horizontal="center" wrapText="1"/>
    </xf>
    <xf numFmtId="164" fontId="6" fillId="53" borderId="0" xfId="0" applyFont="1" applyFill="1" applyAlignment="1">
      <alignment horizontal="center" wrapText="1"/>
    </xf>
    <xf numFmtId="164" fontId="14" fillId="0" borderId="0" xfId="0" applyFont="1" applyAlignment="1">
      <alignment horizontal="center"/>
    </xf>
    <xf numFmtId="164" fontId="16" fillId="0" borderId="0" xfId="0" applyFont="1" applyAlignment="1">
      <alignment horizontal="center" vertical="top"/>
    </xf>
    <xf numFmtId="164" fontId="119" fillId="0" borderId="0" xfId="0" applyFont="1" applyAlignment="1">
      <alignment horizontal="left"/>
    </xf>
    <xf numFmtId="164" fontId="149" fillId="0" borderId="0" xfId="33" applyFont="1"/>
    <xf numFmtId="164" fontId="22" fillId="0" borderId="0" xfId="33" applyFont="1"/>
    <xf numFmtId="0" fontId="66" fillId="0" borderId="0" xfId="8" applyNumberFormat="1" applyFont="1" applyAlignment="1">
      <alignment wrapText="1"/>
    </xf>
    <xf numFmtId="0" fontId="66" fillId="0" borderId="0" xfId="8" applyNumberFormat="1" applyFont="1"/>
    <xf numFmtId="0" fontId="66" fillId="0" borderId="0" xfId="8" applyNumberFormat="1" applyFont="1" applyAlignment="1">
      <alignment horizontal="left" vertical="top" wrapText="1"/>
    </xf>
    <xf numFmtId="0" fontId="119" fillId="0" borderId="0" xfId="0" applyNumberFormat="1" applyFont="1" applyAlignment="1">
      <alignment horizontal="center"/>
    </xf>
    <xf numFmtId="164" fontId="14" fillId="0" borderId="0" xfId="0" applyFont="1" applyAlignment="1">
      <alignment horizontal="center" vertical="center"/>
    </xf>
    <xf numFmtId="0" fontId="14" fillId="0" borderId="0" xfId="0" applyNumberFormat="1" applyFont="1"/>
    <xf numFmtId="0" fontId="14" fillId="0" borderId="0" xfId="0" applyNumberFormat="1" applyFont="1" applyAlignment="1">
      <alignment horizontal="center"/>
    </xf>
    <xf numFmtId="0" fontId="119" fillId="0" borderId="0" xfId="0" applyNumberFormat="1" applyFont="1" applyAlignment="1">
      <alignment horizontal="left" vertical="justify"/>
    </xf>
    <xf numFmtId="164" fontId="119" fillId="0" borderId="0" xfId="0" applyFont="1" applyAlignment="1">
      <alignment horizontal="center" vertical="justify"/>
    </xf>
    <xf numFmtId="164" fontId="14" fillId="55" borderId="0" xfId="0" applyFont="1" applyFill="1" applyAlignment="1">
      <alignment horizontal="center" vertical="center"/>
    </xf>
    <xf numFmtId="0" fontId="14" fillId="55" borderId="0" xfId="0" applyNumberFormat="1" applyFont="1" applyFill="1" applyAlignment="1">
      <alignment horizontal="center" vertical="center"/>
    </xf>
    <xf numFmtId="164" fontId="14" fillId="52" borderId="0" xfId="0" applyFont="1" applyFill="1"/>
    <xf numFmtId="0" fontId="14" fillId="52" borderId="0" xfId="0" applyNumberFormat="1" applyFont="1" applyFill="1"/>
    <xf numFmtId="164" fontId="119" fillId="52" borderId="0" xfId="0" applyFont="1" applyFill="1"/>
    <xf numFmtId="0" fontId="119" fillId="52" borderId="0" xfId="0" applyNumberFormat="1" applyFont="1" applyFill="1"/>
    <xf numFmtId="164" fontId="119" fillId="0" borderId="0" xfId="0" applyFont="1" applyAlignment="1">
      <alignment horizontal="left" vertical="center"/>
    </xf>
    <xf numFmtId="164" fontId="119" fillId="52" borderId="0" xfId="0" applyFont="1" applyFill="1" applyAlignment="1">
      <alignment horizontal="center"/>
    </xf>
    <xf numFmtId="0" fontId="119" fillId="52" borderId="0" xfId="0" applyNumberFormat="1" applyFont="1" applyFill="1" applyAlignment="1">
      <alignment horizontal="center"/>
    </xf>
    <xf numFmtId="0" fontId="119" fillId="0" borderId="57" xfId="0" applyNumberFormat="1" applyFont="1" applyBorder="1"/>
    <xf numFmtId="164" fontId="119" fillId="0" borderId="18" xfId="0" applyFont="1" applyBorder="1" applyAlignment="1">
      <alignment horizontal="center"/>
    </xf>
    <xf numFmtId="168" fontId="119" fillId="0" borderId="18" xfId="0" applyNumberFormat="1" applyFont="1" applyBorder="1" applyAlignment="1">
      <alignment horizontal="center"/>
    </xf>
    <xf numFmtId="0" fontId="156" fillId="0" borderId="0" xfId="39" applyNumberFormat="1" applyFont="1" applyAlignment="1" applyProtection="1"/>
    <xf numFmtId="164" fontId="16" fillId="53" borderId="128" xfId="0" applyFont="1" applyFill="1" applyBorder="1" applyAlignment="1">
      <alignment horizontal="center"/>
    </xf>
    <xf numFmtId="164" fontId="16" fillId="53" borderId="5" xfId="0" applyFont="1" applyFill="1" applyBorder="1" applyAlignment="1">
      <alignment horizontal="center"/>
    </xf>
    <xf numFmtId="164" fontId="156" fillId="0" borderId="0" xfId="39" applyFont="1" applyAlignment="1" applyProtection="1"/>
    <xf numFmtId="164" fontId="119" fillId="0" borderId="0" xfId="0" applyFont="1" applyAlignment="1">
      <alignment horizontal="center" vertical="top" wrapText="1"/>
    </xf>
    <xf numFmtId="164" fontId="157" fillId="0" borderId="0" xfId="0" applyFont="1"/>
    <xf numFmtId="164" fontId="119" fillId="0" borderId="62" xfId="0" applyFont="1" applyBorder="1"/>
    <xf numFmtId="164" fontId="157" fillId="0" borderId="0" xfId="0" applyFont="1" applyAlignment="1">
      <alignment vertical="top"/>
    </xf>
    <xf numFmtId="164" fontId="119" fillId="0" borderId="3" xfId="0" applyFont="1" applyBorder="1" applyAlignment="1">
      <alignment vertical="top" wrapText="1"/>
    </xf>
    <xf numFmtId="0" fontId="119" fillId="0" borderId="3" xfId="0" applyNumberFormat="1" applyFont="1" applyBorder="1" applyAlignment="1">
      <alignment vertical="top" wrapText="1"/>
    </xf>
    <xf numFmtId="164" fontId="156" fillId="0" borderId="3" xfId="0" applyFont="1" applyBorder="1" applyAlignment="1">
      <alignment vertical="top" wrapText="1"/>
    </xf>
    <xf numFmtId="164" fontId="51" fillId="0" borderId="0" xfId="8" applyFont="1"/>
    <xf numFmtId="0" fontId="66" fillId="0" borderId="0" xfId="8" applyNumberFormat="1" applyFont="1" applyAlignment="1">
      <alignment horizontal="center"/>
    </xf>
    <xf numFmtId="0" fontId="66" fillId="0" borderId="0" xfId="8" applyNumberFormat="1" applyFont="1" applyAlignment="1">
      <alignment horizontal="center" wrapText="1"/>
    </xf>
    <xf numFmtId="164" fontId="9" fillId="0" borderId="0" xfId="8" applyFont="1" applyAlignment="1">
      <alignment horizontal="center"/>
    </xf>
    <xf numFmtId="164" fontId="67" fillId="0" borderId="108" xfId="35" applyBorder="1"/>
    <xf numFmtId="164" fontId="67" fillId="0" borderId="100" xfId="35" applyBorder="1"/>
    <xf numFmtId="164" fontId="16" fillId="53" borderId="14" xfId="8" applyFont="1" applyFill="1" applyBorder="1" applyAlignment="1">
      <alignment horizontal="center"/>
    </xf>
    <xf numFmtId="164" fontId="16" fillId="53" borderId="99" xfId="8" applyFont="1" applyFill="1" applyBorder="1" applyAlignment="1">
      <alignment horizontal="center"/>
    </xf>
    <xf numFmtId="164" fontId="22" fillId="0" borderId="103" xfId="33" applyFont="1" applyBorder="1"/>
    <xf numFmtId="164" fontId="9" fillId="0" borderId="0" xfId="8" applyFont="1" applyAlignment="1">
      <alignment vertical="top"/>
    </xf>
    <xf numFmtId="164" fontId="9" fillId="0" borderId="0" xfId="8" applyFont="1" applyAlignment="1">
      <alignment horizontal="left" vertical="top"/>
    </xf>
    <xf numFmtId="164" fontId="9" fillId="0" borderId="14" xfId="8" applyFont="1" applyBorder="1" applyAlignment="1">
      <alignment horizontal="left" vertical="top"/>
    </xf>
    <xf numFmtId="164" fontId="9" fillId="0" borderId="99" xfId="8" applyFont="1" applyBorder="1" applyAlignment="1">
      <alignment horizontal="left" vertical="top"/>
    </xf>
    <xf numFmtId="164" fontId="9" fillId="0" borderId="8" xfId="8" applyFont="1" applyBorder="1" applyAlignment="1">
      <alignment horizontal="left" vertical="top"/>
    </xf>
    <xf numFmtId="164" fontId="9" fillId="0" borderId="11" xfId="8" applyFont="1" applyBorder="1" applyAlignment="1">
      <alignment horizontal="left" vertical="top"/>
    </xf>
    <xf numFmtId="164" fontId="9" fillId="0" borderId="102" xfId="8" applyFont="1" applyBorder="1" applyAlignment="1">
      <alignment horizontal="left" vertical="top"/>
    </xf>
    <xf numFmtId="164" fontId="67" fillId="0" borderId="0" xfId="8" applyFont="1" applyAlignment="1">
      <alignment horizontal="center" vertical="top"/>
    </xf>
    <xf numFmtId="164" fontId="9" fillId="0" borderId="0" xfId="8" applyFont="1" applyAlignment="1">
      <alignment horizontal="right"/>
    </xf>
    <xf numFmtId="164" fontId="119" fillId="26" borderId="0" xfId="0" applyFont="1" applyFill="1"/>
    <xf numFmtId="164" fontId="146" fillId="26" borderId="0" xfId="0" applyFont="1" applyFill="1" applyAlignment="1">
      <alignment horizontal="center" vertical="top"/>
    </xf>
    <xf numFmtId="164" fontId="119" fillId="46" borderId="0" xfId="0" applyFont="1" applyFill="1"/>
    <xf numFmtId="164" fontId="158" fillId="0" borderId="0" xfId="0" applyFont="1"/>
    <xf numFmtId="164" fontId="119" fillId="0" borderId="0" xfId="0" applyFont="1" applyAlignment="1">
      <alignment vertical="top"/>
    </xf>
    <xf numFmtId="164" fontId="158" fillId="0" borderId="0" xfId="0" applyFont="1" applyAlignment="1">
      <alignment horizontal="right"/>
    </xf>
    <xf numFmtId="164" fontId="9" fillId="26" borderId="0" xfId="8" applyFont="1" applyFill="1"/>
    <xf numFmtId="164" fontId="9" fillId="51" borderId="0" xfId="8" applyFont="1" applyFill="1" applyAlignment="1">
      <alignment horizontal="centerContinuous"/>
    </xf>
    <xf numFmtId="164" fontId="149" fillId="26" borderId="0" xfId="33" applyFont="1" applyFill="1"/>
    <xf numFmtId="164" fontId="22" fillId="26" borderId="0" xfId="33" applyFont="1" applyFill="1"/>
    <xf numFmtId="164" fontId="159" fillId="0" borderId="0" xfId="8" applyFont="1"/>
    <xf numFmtId="164" fontId="67" fillId="0" borderId="57" xfId="35" applyBorder="1"/>
    <xf numFmtId="164" fontId="9" fillId="0" borderId="57" xfId="8" applyFont="1" applyBorder="1"/>
    <xf numFmtId="0" fontId="9" fillId="0" borderId="0" xfId="8" applyNumberFormat="1" applyFont="1" applyAlignment="1">
      <alignment wrapText="1"/>
    </xf>
    <xf numFmtId="164" fontId="80" fillId="50" borderId="0" xfId="33" applyFont="1" applyFill="1" applyAlignment="1">
      <alignment horizontal="centerContinuous"/>
    </xf>
    <xf numFmtId="164" fontId="80" fillId="50" borderId="0" xfId="33" applyFont="1" applyFill="1" applyAlignment="1">
      <alignment horizontal="centerContinuous" vertical="center"/>
    </xf>
    <xf numFmtId="164" fontId="6" fillId="52" borderId="0" xfId="33" applyFont="1" applyFill="1" applyAlignment="1">
      <alignment vertical="center"/>
    </xf>
    <xf numFmtId="164" fontId="6" fillId="52" borderId="0" xfId="33" applyFont="1" applyFill="1" applyAlignment="1">
      <alignment horizontal="right" vertical="center"/>
    </xf>
    <xf numFmtId="0" fontId="66" fillId="0" borderId="0" xfId="8" applyNumberFormat="1" applyFont="1" applyAlignment="1">
      <alignment horizontal="left" wrapText="1"/>
    </xf>
    <xf numFmtId="164" fontId="47" fillId="0" borderId="0" xfId="0" applyFont="1"/>
    <xf numFmtId="164" fontId="46" fillId="0" borderId="0" xfId="0" applyFont="1"/>
    <xf numFmtId="164" fontId="160" fillId="0" borderId="0" xfId="0" applyFont="1"/>
    <xf numFmtId="164" fontId="63" fillId="53" borderId="0" xfId="0" applyFont="1" applyFill="1" applyAlignment="1">
      <alignment horizontal="center" vertical="center"/>
    </xf>
    <xf numFmtId="164" fontId="6" fillId="52" borderId="0" xfId="0" applyFont="1" applyFill="1" applyAlignment="1">
      <alignment vertical="center"/>
    </xf>
    <xf numFmtId="164" fontId="16" fillId="57" borderId="0" xfId="0" applyFont="1" applyFill="1" applyAlignment="1">
      <alignment horizontal="center" vertical="center"/>
    </xf>
    <xf numFmtId="164" fontId="87" fillId="0" borderId="0" xfId="0" applyFont="1" applyAlignment="1">
      <alignment horizontal="center" vertical="center"/>
    </xf>
    <xf numFmtId="164" fontId="22" fillId="57" borderId="0" xfId="33" applyFont="1" applyFill="1" applyAlignment="1">
      <alignment horizontal="centerContinuous" vertical="center"/>
    </xf>
    <xf numFmtId="164" fontId="80" fillId="57" borderId="0" xfId="33" applyFont="1" applyFill="1" applyAlignment="1">
      <alignment horizontal="centerContinuous"/>
    </xf>
    <xf numFmtId="164" fontId="80" fillId="57" borderId="0" xfId="33" applyFont="1" applyFill="1" applyAlignment="1">
      <alignment horizontal="centerContinuous" vertical="center"/>
    </xf>
    <xf numFmtId="0" fontId="9" fillId="0" borderId="0" xfId="8" applyNumberFormat="1" applyFont="1"/>
    <xf numFmtId="0" fontId="66" fillId="0" borderId="0" xfId="8" applyNumberFormat="1" applyFont="1" applyAlignment="1">
      <alignment vertical="top" wrapText="1"/>
    </xf>
    <xf numFmtId="0" fontId="9" fillId="0" borderId="0" xfId="8" applyNumberFormat="1" applyFont="1" applyAlignment="1">
      <alignment vertical="top" wrapText="1"/>
    </xf>
    <xf numFmtId="164" fontId="14" fillId="56" borderId="0" xfId="0" applyFont="1" applyFill="1" applyAlignment="1">
      <alignment horizontal="center" vertical="center"/>
    </xf>
    <xf numFmtId="0" fontId="100" fillId="0" borderId="20" xfId="0" applyNumberFormat="1" applyFont="1" applyBorder="1" applyAlignment="1" applyProtection="1">
      <alignment horizontal="left" vertical="top" wrapText="1"/>
      <protection locked="0"/>
    </xf>
    <xf numFmtId="0" fontId="100" fillId="0" borderId="28" xfId="0" applyNumberFormat="1" applyFont="1" applyBorder="1" applyAlignment="1" applyProtection="1">
      <alignment horizontal="left" vertical="top" wrapText="1"/>
      <protection locked="0"/>
    </xf>
    <xf numFmtId="0" fontId="119" fillId="0" borderId="28" xfId="0" applyNumberFormat="1" applyFont="1" applyBorder="1" applyAlignment="1">
      <alignment horizontal="left" vertical="top" wrapText="1"/>
    </xf>
    <xf numFmtId="164" fontId="82" fillId="0" borderId="20" xfId="0" applyFont="1" applyBorder="1" applyAlignment="1" applyProtection="1">
      <alignment horizontal="left" vertical="top"/>
      <protection locked="0"/>
    </xf>
    <xf numFmtId="164" fontId="119" fillId="0" borderId="16" xfId="0" applyFont="1" applyBorder="1" applyAlignment="1">
      <alignment horizontal="left" vertical="top"/>
    </xf>
    <xf numFmtId="164" fontId="119" fillId="0" borderId="21" xfId="0" applyFont="1" applyBorder="1" applyAlignment="1">
      <alignment horizontal="left" vertical="top"/>
    </xf>
    <xf numFmtId="164" fontId="42" fillId="0" borderId="20" xfId="0" applyFont="1" applyBorder="1" applyAlignment="1">
      <alignment horizontal="left" vertical="top"/>
    </xf>
    <xf numFmtId="164" fontId="42" fillId="0" borderId="21" xfId="0" applyFont="1" applyBorder="1" applyAlignment="1">
      <alignment horizontal="left" vertical="top"/>
    </xf>
    <xf numFmtId="164" fontId="42" fillId="0" borderId="16" xfId="0" applyFont="1" applyBorder="1" applyAlignment="1">
      <alignment horizontal="left" vertical="top"/>
    </xf>
    <xf numFmtId="0" fontId="119" fillId="0" borderId="16" xfId="0" applyNumberFormat="1" applyFont="1" applyBorder="1" applyAlignment="1">
      <alignment horizontal="left" vertical="top" wrapText="1"/>
    </xf>
    <xf numFmtId="0" fontId="119" fillId="0" borderId="21" xfId="0" applyNumberFormat="1" applyFont="1" applyBorder="1" applyAlignment="1">
      <alignment horizontal="left" vertical="top" wrapText="1"/>
    </xf>
    <xf numFmtId="0" fontId="100" fillId="0" borderId="16" xfId="0" applyNumberFormat="1" applyFont="1" applyBorder="1" applyAlignment="1">
      <alignment horizontal="left" vertical="top" wrapText="1"/>
    </xf>
    <xf numFmtId="0" fontId="100" fillId="0" borderId="21" xfId="0" applyNumberFormat="1" applyFont="1" applyBorder="1" applyAlignment="1">
      <alignment horizontal="left" vertical="top" wrapText="1"/>
    </xf>
    <xf numFmtId="0" fontId="100" fillId="0" borderId="20" xfId="0" applyNumberFormat="1" applyFont="1" applyBorder="1" applyAlignment="1">
      <alignment horizontal="left" vertical="top" wrapText="1"/>
    </xf>
    <xf numFmtId="49" fontId="21" fillId="26" borderId="116" xfId="0" quotePrefix="1" applyNumberFormat="1" applyFont="1" applyFill="1" applyBorder="1" applyAlignment="1" applyProtection="1">
      <alignment horizontal="center"/>
      <protection locked="0"/>
    </xf>
    <xf numFmtId="49" fontId="21" fillId="26" borderId="117" xfId="0" quotePrefix="1" applyNumberFormat="1" applyFont="1" applyFill="1" applyBorder="1" applyAlignment="1" applyProtection="1">
      <alignment horizontal="center"/>
      <protection locked="0"/>
    </xf>
    <xf numFmtId="49" fontId="21" fillId="26" borderId="118" xfId="0" quotePrefix="1" applyNumberFormat="1" applyFont="1" applyFill="1" applyBorder="1" applyAlignment="1" applyProtection="1">
      <alignment horizontal="center"/>
      <protection locked="0"/>
    </xf>
    <xf numFmtId="164" fontId="6" fillId="26" borderId="0" xfId="0" applyFont="1" applyFill="1" applyAlignment="1" applyProtection="1">
      <alignment horizontal="right"/>
      <protection hidden="1"/>
    </xf>
    <xf numFmtId="164" fontId="6" fillId="26" borderId="120" xfId="0" applyFont="1" applyFill="1" applyBorder="1" applyAlignment="1" applyProtection="1">
      <alignment horizontal="right"/>
      <protection hidden="1"/>
    </xf>
    <xf numFmtId="0" fontId="125" fillId="0" borderId="0" xfId="0" applyNumberFormat="1" applyFont="1" applyAlignment="1">
      <alignment horizontal="left" vertical="top" wrapText="1"/>
    </xf>
    <xf numFmtId="164" fontId="17" fillId="19" borderId="47" xfId="0" applyFont="1" applyFill="1" applyBorder="1" applyAlignment="1" applyProtection="1">
      <alignment horizontal="right"/>
      <protection hidden="1"/>
    </xf>
    <xf numFmtId="49" fontId="2" fillId="0" borderId="0" xfId="0" quotePrefix="1" applyNumberFormat="1" applyFont="1" applyAlignment="1" applyProtection="1">
      <alignment horizontal="left" vertical="top" wrapText="1"/>
      <protection locked="0"/>
    </xf>
    <xf numFmtId="164" fontId="2" fillId="0" borderId="0" xfId="0" applyFont="1" applyAlignment="1" applyProtection="1">
      <alignment horizontal="left" vertical="top" wrapText="1"/>
      <protection locked="0"/>
    </xf>
    <xf numFmtId="164" fontId="85" fillId="19" borderId="45" xfId="0" applyFont="1" applyFill="1" applyBorder="1" applyAlignment="1" applyProtection="1">
      <alignment horizontal="center" vertical="center" wrapText="1"/>
      <protection hidden="1"/>
    </xf>
    <xf numFmtId="164" fontId="53" fillId="19" borderId="45" xfId="0" applyFont="1" applyFill="1" applyBorder="1" applyAlignment="1">
      <alignment horizontal="center"/>
    </xf>
    <xf numFmtId="164" fontId="53" fillId="19" borderId="0" xfId="0" applyFont="1" applyFill="1" applyAlignment="1">
      <alignment horizontal="center"/>
    </xf>
    <xf numFmtId="164" fontId="53" fillId="19" borderId="47" xfId="0" applyFont="1" applyFill="1" applyBorder="1" applyAlignment="1">
      <alignment horizontal="center"/>
    </xf>
    <xf numFmtId="164" fontId="8" fillId="19" borderId="0" xfId="0" applyFont="1" applyFill="1" applyAlignment="1" applyProtection="1">
      <alignment horizontal="center" vertical="top" wrapText="1"/>
      <protection hidden="1"/>
    </xf>
    <xf numFmtId="164" fontId="6" fillId="53" borderId="44" xfId="0" applyFont="1" applyFill="1" applyBorder="1" applyAlignment="1">
      <alignment horizontal="center"/>
    </xf>
    <xf numFmtId="164" fontId="6" fillId="53" borderId="77" xfId="0" applyFont="1" applyFill="1" applyBorder="1" applyAlignment="1">
      <alignment horizontal="center"/>
    </xf>
    <xf numFmtId="164" fontId="50" fillId="0" borderId="0" xfId="0" applyFont="1" applyAlignment="1">
      <alignment horizontal="center" vertical="center" wrapText="1"/>
    </xf>
    <xf numFmtId="164" fontId="119" fillId="0" borderId="39" xfId="0" applyFont="1" applyBorder="1" applyAlignment="1">
      <alignment horizontal="center" vertical="center" wrapText="1"/>
    </xf>
    <xf numFmtId="164" fontId="7" fillId="0" borderId="0" xfId="0" applyFont="1" applyAlignment="1">
      <alignment horizontal="center" wrapText="1"/>
    </xf>
    <xf numFmtId="164" fontId="119" fillId="0" borderId="0" xfId="0" applyFont="1" applyAlignment="1">
      <alignment horizontal="center" wrapText="1"/>
    </xf>
    <xf numFmtId="164" fontId="7" fillId="0" borderId="39" xfId="0" applyFont="1" applyBorder="1" applyAlignment="1">
      <alignment horizontal="center" wrapText="1"/>
    </xf>
    <xf numFmtId="164" fontId="119" fillId="0" borderId="39" xfId="0" applyFont="1" applyBorder="1" applyAlignment="1">
      <alignment horizontal="center" wrapText="1"/>
    </xf>
    <xf numFmtId="164" fontId="7" fillId="0" borderId="0" xfId="0" applyFont="1" applyAlignment="1">
      <alignment horizontal="center" vertical="center" wrapText="1"/>
    </xf>
    <xf numFmtId="164" fontId="119" fillId="0" borderId="0" xfId="0" applyFont="1" applyAlignment="1">
      <alignment horizontal="center" vertical="center" wrapText="1"/>
    </xf>
    <xf numFmtId="0" fontId="11" fillId="0" borderId="9" xfId="0" applyNumberFormat="1" applyFont="1" applyBorder="1" applyAlignment="1" applyProtection="1">
      <alignment horizontal="left" vertical="top" wrapText="1"/>
      <protection locked="0"/>
    </xf>
    <xf numFmtId="0" fontId="11" fillId="0" borderId="0" xfId="0" applyNumberFormat="1" applyFont="1" applyAlignment="1" applyProtection="1">
      <alignment horizontal="left" vertical="top" wrapText="1"/>
      <protection locked="0"/>
    </xf>
    <xf numFmtId="0" fontId="11" fillId="0" borderId="3" xfId="0" applyNumberFormat="1" applyFont="1" applyBorder="1" applyAlignment="1" applyProtection="1">
      <alignment horizontal="left" vertical="top" wrapText="1"/>
      <protection locked="0"/>
    </xf>
    <xf numFmtId="0" fontId="11" fillId="0" borderId="1" xfId="0" applyNumberFormat="1" applyFont="1" applyBorder="1" applyAlignment="1" applyProtection="1">
      <alignment horizontal="left" vertical="top" wrapText="1"/>
      <protection locked="0"/>
    </xf>
    <xf numFmtId="0" fontId="11" fillId="0" borderId="24" xfId="0" applyNumberFormat="1" applyFont="1" applyBorder="1" applyAlignment="1" applyProtection="1">
      <alignment horizontal="left" vertical="top" wrapText="1"/>
      <protection locked="0"/>
    </xf>
    <xf numFmtId="0" fontId="11" fillId="0" borderId="19" xfId="0" applyNumberFormat="1" applyFont="1" applyBorder="1" applyAlignment="1" applyProtection="1">
      <alignment horizontal="left" vertical="top" wrapText="1"/>
      <protection locked="0"/>
    </xf>
    <xf numFmtId="164" fontId="7" fillId="0" borderId="0" xfId="0" applyFont="1" applyAlignment="1">
      <alignment horizontal="center"/>
    </xf>
    <xf numFmtId="164" fontId="7" fillId="0" borderId="0" xfId="0" applyFont="1" applyAlignment="1">
      <alignment horizontal="center" vertical="top"/>
    </xf>
    <xf numFmtId="164" fontId="119" fillId="0" borderId="0" xfId="0" applyFont="1" applyAlignment="1">
      <alignment horizontal="center"/>
    </xf>
    <xf numFmtId="164" fontId="119" fillId="0" borderId="0" xfId="0" applyFont="1" applyAlignment="1">
      <alignment horizontal="right"/>
    </xf>
    <xf numFmtId="164" fontId="7" fillId="0" borderId="0" xfId="0" applyFont="1" applyAlignment="1">
      <alignment horizontal="center" vertical="center"/>
    </xf>
    <xf numFmtId="164" fontId="104" fillId="0" borderId="20" xfId="0" applyFont="1" applyBorder="1" applyAlignment="1">
      <alignment horizontal="left" vertical="top" wrapText="1"/>
    </xf>
    <xf numFmtId="164" fontId="119" fillId="0" borderId="21" xfId="0" applyFont="1" applyBorder="1" applyAlignment="1">
      <alignment vertical="top" wrapText="1"/>
    </xf>
    <xf numFmtId="0" fontId="11" fillId="0" borderId="89" xfId="0" applyNumberFormat="1" applyFont="1" applyBorder="1" applyAlignment="1" applyProtection="1">
      <alignment horizontal="left" vertical="top" wrapText="1"/>
      <protection locked="0"/>
    </xf>
    <xf numFmtId="0" fontId="119" fillId="0" borderId="0" xfId="0" applyNumberFormat="1" applyFont="1" applyAlignment="1">
      <alignment horizontal="left" vertical="top" wrapText="1"/>
    </xf>
    <xf numFmtId="0" fontId="11" fillId="0" borderId="17" xfId="0" applyNumberFormat="1" applyFont="1" applyBorder="1" applyAlignment="1" applyProtection="1">
      <alignment horizontal="left" vertical="top" wrapText="1"/>
      <protection locked="0"/>
    </xf>
    <xf numFmtId="0" fontId="119" fillId="0" borderId="17" xfId="0" applyNumberFormat="1" applyFont="1" applyBorder="1" applyAlignment="1">
      <alignment horizontal="left" vertical="top" wrapText="1"/>
    </xf>
    <xf numFmtId="164" fontId="7" fillId="0" borderId="0" xfId="0" applyFont="1" applyAlignment="1">
      <alignment horizontal="center" vertical="top" wrapText="1"/>
    </xf>
    <xf numFmtId="164" fontId="119" fillId="0" borderId="0" xfId="0" applyFont="1" applyAlignment="1">
      <alignment horizontal="center" vertical="top" wrapText="1"/>
    </xf>
    <xf numFmtId="0" fontId="11" fillId="26" borderId="19" xfId="0" applyNumberFormat="1" applyFont="1" applyFill="1" applyBorder="1" applyAlignment="1" applyProtection="1">
      <alignment horizontal="left" vertical="top" wrapText="1"/>
      <protection locked="0"/>
    </xf>
    <xf numFmtId="164" fontId="66" fillId="0" borderId="0" xfId="8" applyFont="1" applyAlignment="1">
      <alignment horizontal="left" wrapText="1"/>
    </xf>
    <xf numFmtId="164" fontId="66" fillId="0" borderId="0" xfId="34" applyAlignment="1">
      <alignment horizontal="center"/>
    </xf>
    <xf numFmtId="164" fontId="80" fillId="51" borderId="0" xfId="33" applyFont="1" applyFill="1" applyAlignment="1">
      <alignment horizontal="center" vertical="center"/>
    </xf>
    <xf numFmtId="164" fontId="6" fillId="52" borderId="0" xfId="33" applyFont="1" applyFill="1" applyAlignment="1">
      <alignment horizontal="center"/>
    </xf>
    <xf numFmtId="49" fontId="66" fillId="0" borderId="0" xfId="34" applyNumberFormat="1" applyAlignment="1">
      <alignment horizontal="center"/>
    </xf>
    <xf numFmtId="164" fontId="66" fillId="0" borderId="0" xfId="8" applyFont="1" applyAlignment="1">
      <alignment horizontal="center" wrapText="1"/>
    </xf>
    <xf numFmtId="164" fontId="7" fillId="0" borderId="0" xfId="0" applyFont="1" applyAlignment="1" applyProtection="1">
      <alignment horizontal="center" wrapText="1"/>
      <protection locked="0"/>
    </xf>
    <xf numFmtId="164" fontId="7" fillId="0" borderId="0" xfId="0" applyFont="1" applyAlignment="1" applyProtection="1">
      <alignment horizontal="center" vertical="center" wrapText="1"/>
      <protection locked="0"/>
    </xf>
    <xf numFmtId="164" fontId="6" fillId="53" borderId="0" xfId="0" applyFont="1" applyFill="1" applyAlignment="1">
      <alignment horizontal="right" vertical="center"/>
    </xf>
    <xf numFmtId="164" fontId="105" fillId="0" borderId="0" xfId="0" applyFont="1" applyAlignment="1">
      <alignment horizontal="center"/>
    </xf>
    <xf numFmtId="164" fontId="7" fillId="0" borderId="11" xfId="0" applyFont="1" applyBorder="1" applyAlignment="1">
      <alignment horizontal="right" vertical="top" wrapText="1"/>
    </xf>
    <xf numFmtId="164" fontId="7" fillId="0" borderId="11" xfId="0" applyFont="1" applyBorder="1" applyAlignment="1">
      <alignment horizontal="right" vertical="top"/>
    </xf>
    <xf numFmtId="0" fontId="101" fillId="0" borderId="16" xfId="0" applyNumberFormat="1" applyFont="1" applyBorder="1" applyAlignment="1">
      <alignment horizontal="center" wrapText="1"/>
    </xf>
    <xf numFmtId="0" fontId="119" fillId="0" borderId="106" xfId="0" applyNumberFormat="1" applyFont="1" applyBorder="1" applyAlignment="1">
      <alignment horizontal="center" wrapText="1"/>
    </xf>
    <xf numFmtId="164" fontId="105" fillId="0" borderId="0" xfId="0" applyFont="1" applyAlignment="1">
      <alignment horizontal="center" vertical="top"/>
    </xf>
    <xf numFmtId="164" fontId="119" fillId="0" borderId="0" xfId="0" applyFont="1"/>
    <xf numFmtId="164" fontId="149" fillId="0" borderId="0" xfId="0" applyFont="1" applyAlignment="1">
      <alignment horizontal="left" vertical="center" wrapText="1"/>
    </xf>
    <xf numFmtId="164" fontId="22" fillId="0" borderId="0" xfId="0" applyFont="1" applyAlignment="1">
      <alignment horizontal="left" vertical="center"/>
    </xf>
    <xf numFmtId="164" fontId="66" fillId="0" borderId="0" xfId="36" applyFont="1" applyAlignment="1">
      <alignment horizontal="left" vertical="top" wrapText="1"/>
    </xf>
    <xf numFmtId="164" fontId="66" fillId="0" borderId="0" xfId="36" applyFont="1" applyAlignment="1">
      <alignment horizontal="left" vertical="top"/>
    </xf>
    <xf numFmtId="164" fontId="66" fillId="0" borderId="0" xfId="0" applyFont="1" applyAlignment="1">
      <alignment horizontal="left" vertical="top" wrapText="1"/>
    </xf>
    <xf numFmtId="164" fontId="2" fillId="0" borderId="0" xfId="0" applyFont="1" applyAlignment="1">
      <alignment horizontal="left" vertical="top"/>
    </xf>
    <xf numFmtId="164" fontId="119" fillId="0" borderId="0" xfId="0" applyFont="1" applyAlignment="1">
      <alignment horizontal="left" wrapText="1"/>
    </xf>
    <xf numFmtId="164" fontId="119" fillId="0" borderId="0" xfId="0" applyFont="1" applyAlignment="1">
      <alignment horizontal="left"/>
    </xf>
    <xf numFmtId="164" fontId="22" fillId="0" borderId="0" xfId="0" applyFont="1" applyAlignment="1">
      <alignment horizontal="center"/>
    </xf>
    <xf numFmtId="164" fontId="66" fillId="0" borderId="0" xfId="36" applyFont="1" applyAlignment="1">
      <alignment horizontal="center"/>
    </xf>
    <xf numFmtId="164" fontId="2" fillId="0" borderId="0" xfId="0" applyFont="1" applyAlignment="1">
      <alignment horizontal="center"/>
    </xf>
    <xf numFmtId="0" fontId="101" fillId="0" borderId="20" xfId="0" applyNumberFormat="1" applyFont="1" applyBorder="1" applyAlignment="1">
      <alignment horizontal="center" wrapText="1"/>
    </xf>
    <xf numFmtId="164" fontId="26" fillId="0" borderId="0" xfId="0" applyFont="1" applyAlignment="1">
      <alignment horizontal="center"/>
    </xf>
    <xf numFmtId="164" fontId="26" fillId="0" borderId="0" xfId="0" applyFont="1"/>
    <xf numFmtId="164" fontId="147" fillId="0" borderId="0" xfId="0" applyFont="1" applyAlignment="1">
      <alignment horizontal="left" vertical="center"/>
    </xf>
    <xf numFmtId="164" fontId="22" fillId="0" borderId="0" xfId="0" applyFont="1" applyAlignment="1">
      <alignment horizontal="left" vertical="center" wrapText="1"/>
    </xf>
    <xf numFmtId="164" fontId="66" fillId="0" borderId="0" xfId="0" applyFont="1" applyAlignment="1">
      <alignment horizontal="left" vertical="top"/>
    </xf>
    <xf numFmtId="164" fontId="144" fillId="0" borderId="0" xfId="0" applyFont="1" applyAlignment="1">
      <alignment horizontal="center" vertical="center"/>
    </xf>
    <xf numFmtId="164" fontId="150" fillId="31" borderId="14" xfId="0" applyFont="1" applyFill="1" applyBorder="1" applyAlignment="1">
      <alignment horizontal="left" vertical="top"/>
    </xf>
    <xf numFmtId="164" fontId="150" fillId="31" borderId="9" xfId="0" applyFont="1" applyFill="1" applyBorder="1" applyAlignment="1">
      <alignment horizontal="left" vertical="top"/>
    </xf>
    <xf numFmtId="164" fontId="150" fillId="31" borderId="10" xfId="0" applyFont="1" applyFill="1" applyBorder="1" applyAlignment="1">
      <alignment horizontal="left" vertical="top"/>
    </xf>
    <xf numFmtId="164" fontId="150" fillId="31" borderId="13" xfId="0" applyFont="1" applyFill="1" applyBorder="1" applyAlignment="1">
      <alignment horizontal="left" vertical="top"/>
    </xf>
    <xf numFmtId="164" fontId="150" fillId="31" borderId="3" xfId="0" applyFont="1" applyFill="1" applyBorder="1" applyAlignment="1">
      <alignment horizontal="left" vertical="top"/>
    </xf>
    <xf numFmtId="164" fontId="150" fillId="31" borderId="12" xfId="0" applyFont="1" applyFill="1" applyBorder="1" applyAlignment="1">
      <alignment horizontal="left" vertical="top"/>
    </xf>
    <xf numFmtId="164" fontId="80" fillId="49" borderId="0" xfId="0" applyFont="1" applyFill="1" applyAlignment="1">
      <alignment horizontal="center" vertical="center"/>
    </xf>
    <xf numFmtId="164" fontId="80" fillId="48" borderId="0" xfId="0" applyFont="1" applyFill="1" applyAlignment="1">
      <alignment horizontal="center" vertical="center"/>
    </xf>
    <xf numFmtId="164" fontId="50" fillId="0" borderId="43" xfId="0" applyFont="1" applyBorder="1" applyAlignment="1">
      <alignment horizontal="left" vertical="center" wrapText="1"/>
    </xf>
    <xf numFmtId="164" fontId="50" fillId="0" borderId="94" xfId="0" applyFont="1" applyBorder="1" applyAlignment="1">
      <alignment horizontal="left" vertical="center" wrapText="1"/>
    </xf>
    <xf numFmtId="164" fontId="6" fillId="53" borderId="0" xfId="0" applyFont="1" applyFill="1" applyAlignment="1">
      <alignment horizontal="center" vertical="center"/>
    </xf>
    <xf numFmtId="0" fontId="100" fillId="0" borderId="6" xfId="0" applyNumberFormat="1" applyFont="1" applyBorder="1" applyAlignment="1" applyProtection="1">
      <alignment horizontal="left" wrapText="1"/>
      <protection locked="0"/>
    </xf>
    <xf numFmtId="0" fontId="100" fillId="0" borderId="1" xfId="0" applyNumberFormat="1" applyFont="1" applyBorder="1" applyAlignment="1" applyProtection="1">
      <alignment horizontal="left" wrapText="1"/>
      <protection locked="0"/>
    </xf>
    <xf numFmtId="164" fontId="60" fillId="54" borderId="0" xfId="0" applyFont="1" applyFill="1" applyAlignment="1">
      <alignment horizontal="center" vertical="center"/>
    </xf>
    <xf numFmtId="164" fontId="6" fillId="52" borderId="0" xfId="0" applyFont="1" applyFill="1" applyAlignment="1">
      <alignment horizontal="center" vertical="center"/>
    </xf>
    <xf numFmtId="0" fontId="6" fillId="52" borderId="0" xfId="0" applyNumberFormat="1" applyFont="1" applyFill="1" applyAlignment="1">
      <alignment horizontal="center" vertical="center"/>
    </xf>
    <xf numFmtId="0" fontId="8" fillId="0" borderId="0" xfId="0" applyNumberFormat="1" applyFont="1" applyAlignment="1" applyProtection="1">
      <alignment horizontal="left" vertical="center"/>
      <protection locked="0"/>
    </xf>
    <xf numFmtId="0" fontId="119" fillId="0" borderId="0" xfId="0" applyNumberFormat="1" applyFont="1" applyAlignment="1">
      <alignment horizontal="left" vertical="center"/>
    </xf>
    <xf numFmtId="0" fontId="100" fillId="0" borderId="125" xfId="0" applyNumberFormat="1" applyFont="1" applyBorder="1" applyAlignment="1">
      <alignment horizontal="left"/>
    </xf>
    <xf numFmtId="0" fontId="100" fillId="0" borderId="12" xfId="0" applyNumberFormat="1" applyFont="1" applyBorder="1" applyAlignment="1">
      <alignment horizontal="left"/>
    </xf>
    <xf numFmtId="164" fontId="7" fillId="0" borderId="0" xfId="0" applyFont="1" applyAlignment="1" applyProtection="1">
      <alignment horizontal="center" vertical="top" wrapText="1"/>
      <protection locked="0"/>
    </xf>
    <xf numFmtId="164" fontId="6" fillId="52" borderId="0" xfId="0" applyFont="1" applyFill="1" applyAlignment="1">
      <alignment horizontal="center" vertical="center" wrapText="1"/>
    </xf>
    <xf numFmtId="164" fontId="8" fillId="0" borderId="95" xfId="8" applyFont="1" applyBorder="1" applyAlignment="1">
      <alignment horizontal="center" vertical="center"/>
    </xf>
    <xf numFmtId="164" fontId="8" fillId="0" borderId="96" xfId="8" applyFont="1" applyBorder="1" applyAlignment="1">
      <alignment horizontal="center" vertical="center"/>
    </xf>
    <xf numFmtId="164" fontId="8" fillId="0" borderId="97" xfId="8" applyFont="1" applyBorder="1" applyAlignment="1">
      <alignment horizontal="center" vertical="center"/>
    </xf>
    <xf numFmtId="164" fontId="6" fillId="52" borderId="0" xfId="33" applyFont="1" applyFill="1" applyAlignment="1">
      <alignment horizontal="center" vertical="center"/>
    </xf>
    <xf numFmtId="164" fontId="80" fillId="48" borderId="0" xfId="33" applyFont="1" applyFill="1" applyAlignment="1">
      <alignment horizontal="center" vertical="center"/>
    </xf>
    <xf numFmtId="164" fontId="66" fillId="0" borderId="0" xfId="8" applyFont="1" applyAlignment="1">
      <alignment horizontal="center" vertical="top" wrapText="1"/>
    </xf>
    <xf numFmtId="164" fontId="153" fillId="0" borderId="0" xfId="0" applyFont="1" applyAlignment="1">
      <alignment horizontal="center" vertical="center"/>
    </xf>
    <xf numFmtId="164" fontId="16" fillId="50" borderId="0" xfId="0" applyFont="1" applyFill="1" applyAlignment="1">
      <alignment horizontal="center" vertical="center"/>
    </xf>
    <xf numFmtId="164" fontId="66" fillId="0" borderId="0" xfId="34" applyAlignment="1">
      <alignment horizontal="left" vertical="top" wrapText="1"/>
    </xf>
    <xf numFmtId="0" fontId="66" fillId="0" borderId="0" xfId="8" applyNumberFormat="1" applyFont="1" applyAlignment="1">
      <alignment horizontal="center"/>
    </xf>
    <xf numFmtId="0" fontId="66" fillId="0" borderId="0" xfId="8" applyNumberFormat="1" applyFont="1" applyAlignment="1">
      <alignment horizontal="center" wrapText="1"/>
    </xf>
    <xf numFmtId="0" fontId="66" fillId="0" borderId="5" xfId="8" applyNumberFormat="1" applyFont="1" applyBorder="1" applyAlignment="1">
      <alignment horizontal="center" wrapText="1"/>
    </xf>
    <xf numFmtId="164" fontId="66" fillId="0" borderId="0" xfId="8" applyFont="1" applyAlignment="1">
      <alignment horizontal="center"/>
    </xf>
    <xf numFmtId="164" fontId="9" fillId="0" borderId="0" xfId="8" applyFont="1" applyAlignment="1">
      <alignment horizontal="left"/>
    </xf>
    <xf numFmtId="164" fontId="10" fillId="0" borderId="98" xfId="35" applyFont="1" applyBorder="1" applyAlignment="1">
      <alignment horizontal="center" vertical="center" textRotation="90"/>
    </xf>
    <xf numFmtId="164" fontId="10" fillId="0" borderId="100" xfId="35" applyFont="1" applyBorder="1" applyAlignment="1">
      <alignment horizontal="center" vertical="center" textRotation="90"/>
    </xf>
    <xf numFmtId="164" fontId="10" fillId="0" borderId="104" xfId="35" applyFont="1" applyBorder="1" applyAlignment="1">
      <alignment horizontal="center" vertical="center" textRotation="90"/>
    </xf>
    <xf numFmtId="164" fontId="66" fillId="0" borderId="8" xfId="34" applyBorder="1" applyAlignment="1">
      <alignment horizontal="left" vertical="top" wrapText="1"/>
    </xf>
    <xf numFmtId="164" fontId="66" fillId="0" borderId="13" xfId="34" applyBorder="1" applyAlignment="1">
      <alignment horizontal="left" vertical="top" wrapText="1"/>
    </xf>
    <xf numFmtId="164" fontId="66" fillId="0" borderId="102" xfId="34" applyBorder="1" applyAlignment="1">
      <alignment horizontal="left" vertical="top" wrapText="1"/>
    </xf>
    <xf numFmtId="164" fontId="66" fillId="0" borderId="101" xfId="34" applyBorder="1" applyAlignment="1">
      <alignment horizontal="left" vertical="top" wrapText="1"/>
    </xf>
    <xf numFmtId="164" fontId="102" fillId="0" borderId="98" xfId="0" applyFont="1" applyBorder="1" applyAlignment="1">
      <alignment horizontal="center" vertical="center" textRotation="90"/>
    </xf>
    <xf numFmtId="164" fontId="102" fillId="0" borderId="100" xfId="0" applyFont="1" applyBorder="1" applyAlignment="1">
      <alignment horizontal="center" vertical="center" textRotation="90"/>
    </xf>
    <xf numFmtId="164" fontId="10" fillId="0" borderId="103" xfId="35" applyFont="1" applyBorder="1" applyAlignment="1">
      <alignment horizontal="center" vertical="center" textRotation="90"/>
    </xf>
    <xf numFmtId="164" fontId="7" fillId="0" borderId="3" xfId="0" applyFont="1" applyBorder="1" applyAlignment="1">
      <alignment horizontal="center" vertical="center" wrapText="1"/>
    </xf>
    <xf numFmtId="164" fontId="50" fillId="0" borderId="0" xfId="0" applyFont="1" applyAlignment="1">
      <alignment horizontal="center" wrapText="1"/>
    </xf>
    <xf numFmtId="164" fontId="50" fillId="0" borderId="0" xfId="0" applyFont="1" applyAlignment="1">
      <alignment horizontal="left" wrapText="1"/>
    </xf>
    <xf numFmtId="164" fontId="50" fillId="0" borderId="0" xfId="0" applyFont="1" applyAlignment="1">
      <alignment horizontal="left" vertical="center" wrapText="1" indent="1"/>
    </xf>
    <xf numFmtId="0" fontId="55" fillId="0" borderId="1" xfId="0" applyNumberFormat="1" applyFont="1" applyBorder="1" applyAlignment="1">
      <alignment horizontal="left" vertical="top" wrapText="1"/>
    </xf>
    <xf numFmtId="0" fontId="100" fillId="0" borderId="1" xfId="0" applyNumberFormat="1" applyFont="1" applyBorder="1" applyAlignment="1">
      <alignment horizontal="left" vertical="top" wrapText="1"/>
    </xf>
    <xf numFmtId="164" fontId="50" fillId="0" borderId="0" xfId="0" applyFont="1" applyAlignment="1">
      <alignment horizontal="center"/>
    </xf>
    <xf numFmtId="164" fontId="63" fillId="52" borderId="0" xfId="0" applyFont="1" applyFill="1" applyAlignment="1">
      <alignment horizontal="center" vertical="center"/>
    </xf>
    <xf numFmtId="164" fontId="16" fillId="55" borderId="0" xfId="0" applyFont="1" applyFill="1" applyAlignment="1">
      <alignment horizontal="center" vertical="center"/>
    </xf>
    <xf numFmtId="0" fontId="100" fillId="0" borderId="17" xfId="0" applyNumberFormat="1" applyFont="1" applyBorder="1" applyAlignment="1">
      <alignment horizontal="left" vertical="top" wrapText="1"/>
    </xf>
    <xf numFmtId="0" fontId="19" fillId="3" borderId="60" xfId="0" quotePrefix="1" applyNumberFormat="1" applyFont="1" applyFill="1" applyBorder="1" applyAlignment="1" applyProtection="1">
      <alignment horizontal="center" wrapText="1"/>
      <protection locked="0"/>
    </xf>
    <xf numFmtId="0" fontId="119" fillId="0" borderId="61" xfId="0" applyNumberFormat="1" applyFont="1" applyBorder="1" applyAlignment="1">
      <alignment horizontal="center" wrapText="1"/>
    </xf>
    <xf numFmtId="164" fontId="150" fillId="31" borderId="11" xfId="0" applyFont="1" applyFill="1" applyBorder="1" applyAlignment="1">
      <alignment horizontal="left" vertical="top"/>
    </xf>
    <xf numFmtId="0" fontId="55" fillId="0" borderId="4" xfId="0" applyNumberFormat="1" applyFont="1" applyBorder="1" applyAlignment="1">
      <alignment horizontal="left" vertical="top" wrapText="1"/>
    </xf>
    <xf numFmtId="164" fontId="12" fillId="0" borderId="0" xfId="0" applyFont="1" applyAlignment="1">
      <alignment horizontal="center" vertical="center"/>
    </xf>
    <xf numFmtId="0" fontId="50" fillId="0" borderId="0" xfId="0" applyNumberFormat="1" applyFont="1" applyAlignment="1">
      <alignment horizontal="center" vertical="center" wrapText="1"/>
    </xf>
    <xf numFmtId="0" fontId="7" fillId="0" borderId="0" xfId="0" applyNumberFormat="1" applyFont="1" applyAlignment="1">
      <alignment horizontal="left" vertical="center" wrapText="1"/>
    </xf>
    <xf numFmtId="164" fontId="50" fillId="0" borderId="0" xfId="0" applyFont="1" applyAlignment="1">
      <alignment wrapText="1"/>
    </xf>
    <xf numFmtId="164" fontId="7" fillId="0" borderId="0" xfId="0" applyFont="1" applyAlignment="1">
      <alignment wrapText="1"/>
    </xf>
    <xf numFmtId="164" fontId="7" fillId="0" borderId="57" xfId="0" applyFont="1" applyBorder="1" applyAlignment="1">
      <alignment wrapText="1"/>
    </xf>
    <xf numFmtId="0" fontId="66" fillId="0" borderId="0" xfId="8" applyNumberFormat="1" applyFont="1" applyAlignment="1">
      <alignment horizontal="left" wrapText="1"/>
    </xf>
    <xf numFmtId="0" fontId="66" fillId="0" borderId="0" xfId="8" applyNumberFormat="1" applyFont="1" applyAlignment="1">
      <alignment horizontal="left" vertical="top" wrapText="1"/>
    </xf>
    <xf numFmtId="164" fontId="66" fillId="0" borderId="0" xfId="8" applyFont="1" applyAlignment="1">
      <alignment horizontal="left" wrapText="1" indent="2"/>
    </xf>
    <xf numFmtId="164" fontId="22" fillId="56" borderId="0" xfId="33" applyFont="1" applyFill="1" applyAlignment="1">
      <alignment horizontal="center" vertical="center"/>
    </xf>
    <xf numFmtId="164" fontId="66" fillId="0" borderId="0" xfId="34" applyAlignment="1">
      <alignment horizontal="left" wrapText="1"/>
    </xf>
    <xf numFmtId="0" fontId="59" fillId="0" borderId="0" xfId="0" applyNumberFormat="1" applyFont="1" applyAlignment="1">
      <alignment horizontal="center"/>
    </xf>
    <xf numFmtId="0" fontId="51" fillId="0" borderId="0" xfId="0" applyNumberFormat="1" applyFont="1" applyAlignment="1">
      <alignment horizontal="center"/>
    </xf>
    <xf numFmtId="164" fontId="66" fillId="0" borderId="0" xfId="8" applyFont="1" applyAlignment="1">
      <alignment horizontal="left" vertical="top" wrapText="1" indent="1"/>
    </xf>
    <xf numFmtId="164" fontId="66" fillId="0" borderId="0" xfId="8" applyFont="1" applyAlignment="1">
      <alignment wrapText="1"/>
    </xf>
    <xf numFmtId="164" fontId="59" fillId="0" borderId="0" xfId="0" applyFont="1" applyAlignment="1">
      <alignment horizontal="center" vertical="top" wrapText="1"/>
    </xf>
    <xf numFmtId="164" fontId="6" fillId="52" borderId="0" xfId="33" applyFont="1" applyFill="1" applyAlignment="1">
      <alignment horizontal="right"/>
    </xf>
    <xf numFmtId="164" fontId="59" fillId="0" borderId="0" xfId="0" applyFont="1" applyAlignment="1">
      <alignment horizontal="center"/>
    </xf>
    <xf numFmtId="164" fontId="59" fillId="0" borderId="0" xfId="0" applyFont="1" applyAlignment="1">
      <alignment horizontal="center" vertical="top"/>
    </xf>
    <xf numFmtId="164" fontId="6" fillId="53" borderId="0" xfId="0" applyFont="1" applyFill="1" applyAlignment="1">
      <alignment horizontal="center"/>
    </xf>
    <xf numFmtId="164" fontId="73" fillId="19" borderId="0" xfId="0" applyFont="1" applyFill="1" applyAlignment="1">
      <alignment horizontal="left" wrapText="1"/>
    </xf>
    <xf numFmtId="164" fontId="86" fillId="19" borderId="69" xfId="0" applyFont="1" applyFill="1" applyBorder="1" applyAlignment="1">
      <alignment horizontal="center" vertical="center"/>
    </xf>
    <xf numFmtId="164" fontId="86" fillId="19" borderId="70" xfId="0" applyFont="1" applyFill="1" applyBorder="1" applyAlignment="1">
      <alignment horizontal="center" vertical="center"/>
    </xf>
    <xf numFmtId="164" fontId="86" fillId="19" borderId="71" xfId="0" applyFont="1" applyFill="1" applyBorder="1" applyAlignment="1">
      <alignment horizontal="center" vertical="center"/>
    </xf>
    <xf numFmtId="164" fontId="15" fillId="0" borderId="0" xfId="0" applyFont="1" applyAlignment="1">
      <alignment horizontal="justify" vertical="top"/>
    </xf>
    <xf numFmtId="164" fontId="7" fillId="26" borderId="64" xfId="0" applyFont="1" applyFill="1" applyBorder="1" applyAlignment="1">
      <alignment horizontal="center" wrapText="1"/>
    </xf>
    <xf numFmtId="164" fontId="7" fillId="26" borderId="0" xfId="0" applyFont="1" applyFill="1" applyAlignment="1">
      <alignment horizontal="center" wrapText="1"/>
    </xf>
    <xf numFmtId="164" fontId="16" fillId="53" borderId="0" xfId="0" applyFont="1" applyFill="1" applyAlignment="1">
      <alignment horizontal="center"/>
    </xf>
    <xf numFmtId="164" fontId="71" fillId="0" borderId="0" xfId="0" applyFont="1" applyAlignment="1">
      <alignment horizontal="center"/>
    </xf>
    <xf numFmtId="0" fontId="15" fillId="0" borderId="72" xfId="0" applyNumberFormat="1" applyFont="1" applyBorder="1" applyAlignment="1" applyProtection="1">
      <alignment vertical="top" wrapText="1"/>
      <protection locked="0"/>
    </xf>
    <xf numFmtId="0" fontId="119" fillId="0" borderId="72" xfId="0" applyNumberFormat="1" applyFont="1" applyBorder="1" applyAlignment="1">
      <alignment vertical="top" wrapText="1"/>
    </xf>
    <xf numFmtId="0" fontId="119" fillId="0" borderId="73" xfId="0" applyNumberFormat="1" applyFont="1" applyBorder="1" applyAlignment="1">
      <alignment vertical="top" wrapText="1"/>
    </xf>
    <xf numFmtId="0" fontId="15" fillId="0" borderId="74" xfId="0" applyNumberFormat="1" applyFont="1" applyBorder="1" applyAlignment="1" applyProtection="1">
      <alignment vertical="top" wrapText="1"/>
      <protection locked="0"/>
    </xf>
    <xf numFmtId="0" fontId="15" fillId="0" borderId="92" xfId="0" applyNumberFormat="1" applyFont="1" applyBorder="1" applyAlignment="1" applyProtection="1">
      <alignment horizontal="left" vertical="top" wrapText="1"/>
      <protection locked="0"/>
    </xf>
    <xf numFmtId="0" fontId="119" fillId="0" borderId="75" xfId="0" applyNumberFormat="1" applyFont="1" applyBorder="1"/>
    <xf numFmtId="0" fontId="119" fillId="0" borderId="76" xfId="0" applyNumberFormat="1" applyFont="1" applyBorder="1"/>
    <xf numFmtId="0" fontId="15" fillId="0" borderId="75" xfId="0" applyNumberFormat="1" applyFont="1" applyBorder="1" applyAlignment="1" applyProtection="1">
      <alignment horizontal="left" vertical="top" wrapText="1"/>
      <protection locked="0"/>
    </xf>
    <xf numFmtId="0" fontId="15" fillId="0" borderId="73" xfId="0" applyNumberFormat="1" applyFont="1" applyBorder="1" applyAlignment="1" applyProtection="1">
      <alignment vertical="top" wrapText="1"/>
      <protection locked="0"/>
    </xf>
    <xf numFmtId="164" fontId="7" fillId="0" borderId="119" xfId="0" applyFont="1" applyBorder="1" applyAlignment="1">
      <alignment horizontal="center" vertical="center" wrapText="1"/>
    </xf>
    <xf numFmtId="164" fontId="7" fillId="0" borderId="3" xfId="0" applyFont="1" applyBorder="1" applyAlignment="1">
      <alignment horizontal="center" vertical="top" wrapText="1"/>
    </xf>
    <xf numFmtId="0" fontId="101" fillId="0" borderId="14" xfId="0" applyNumberFormat="1" applyFont="1" applyBorder="1" applyAlignment="1">
      <alignment horizontal="left" vertical="top" wrapText="1"/>
    </xf>
    <xf numFmtId="0" fontId="101" fillId="0" borderId="9" xfId="0" applyNumberFormat="1" applyFont="1" applyBorder="1" applyAlignment="1">
      <alignment horizontal="left" vertical="top" wrapText="1"/>
    </xf>
    <xf numFmtId="0" fontId="101" fillId="0" borderId="10" xfId="0" applyNumberFormat="1" applyFont="1" applyBorder="1" applyAlignment="1">
      <alignment horizontal="left" vertical="top" wrapText="1"/>
    </xf>
    <xf numFmtId="0" fontId="101" fillId="0" borderId="8" xfId="0" applyNumberFormat="1" applyFont="1" applyBorder="1" applyAlignment="1">
      <alignment horizontal="left" vertical="top" wrapText="1"/>
    </xf>
    <xf numFmtId="0" fontId="101" fillId="0" borderId="0" xfId="0" applyNumberFormat="1" applyFont="1" applyAlignment="1">
      <alignment horizontal="left" vertical="top" wrapText="1"/>
    </xf>
    <xf numFmtId="0" fontId="101" fillId="0" borderId="11" xfId="0" applyNumberFormat="1" applyFont="1" applyBorder="1" applyAlignment="1">
      <alignment horizontal="left" vertical="top" wrapText="1"/>
    </xf>
    <xf numFmtId="0" fontId="15" fillId="0" borderId="93" xfId="0" applyNumberFormat="1" applyFont="1" applyBorder="1" applyAlignment="1" applyProtection="1">
      <alignment horizontal="left" vertical="top" wrapText="1"/>
      <protection locked="0"/>
    </xf>
    <xf numFmtId="0" fontId="119" fillId="0" borderId="62" xfId="0" applyNumberFormat="1" applyFont="1" applyBorder="1"/>
    <xf numFmtId="0" fontId="119" fillId="0" borderId="59" xfId="0" applyNumberFormat="1" applyFont="1" applyBorder="1"/>
    <xf numFmtId="164" fontId="73" fillId="19" borderId="0" xfId="0" applyFont="1" applyFill="1" applyAlignment="1">
      <alignment horizontal="center"/>
    </xf>
    <xf numFmtId="0" fontId="15" fillId="0" borderId="62" xfId="0" applyNumberFormat="1" applyFont="1" applyBorder="1" applyAlignment="1" applyProtection="1">
      <alignment horizontal="left" vertical="top" wrapText="1"/>
      <protection locked="0"/>
    </xf>
    <xf numFmtId="164" fontId="66" fillId="0" borderId="42" xfId="34" applyBorder="1" applyAlignment="1">
      <alignment horizontal="center"/>
    </xf>
    <xf numFmtId="164" fontId="66" fillId="0" borderId="57" xfId="35" applyFont="1" applyBorder="1" applyAlignment="1">
      <alignment horizontal="center" wrapText="1"/>
    </xf>
    <xf numFmtId="164" fontId="66" fillId="0" borderId="57" xfId="35" applyFont="1" applyBorder="1" applyAlignment="1">
      <alignment horizontal="center" vertical="top" wrapText="1"/>
    </xf>
    <xf numFmtId="164" fontId="66" fillId="0" borderId="55" xfId="34" applyBorder="1" applyAlignment="1">
      <alignment horizontal="center" vertical="center" wrapText="1"/>
    </xf>
    <xf numFmtId="164" fontId="66" fillId="0" borderId="0" xfId="34" applyAlignment="1">
      <alignment horizontal="center" vertical="center" wrapText="1"/>
    </xf>
    <xf numFmtId="164" fontId="80" fillId="50" borderId="0" xfId="33" applyFont="1" applyFill="1" applyAlignment="1">
      <alignment horizontal="center" vertical="center"/>
    </xf>
    <xf numFmtId="164" fontId="66" fillId="0" borderId="0" xfId="34" applyAlignment="1">
      <alignment horizontal="center" wrapText="1"/>
    </xf>
    <xf numFmtId="164" fontId="66" fillId="0" borderId="57" xfId="34" applyBorder="1" applyAlignment="1">
      <alignment horizontal="center" wrapText="1"/>
    </xf>
    <xf numFmtId="164" fontId="6" fillId="0" borderId="14" xfId="0" applyFont="1" applyBorder="1" applyAlignment="1">
      <alignment horizontal="left" vertical="top"/>
    </xf>
    <xf numFmtId="164" fontId="6" fillId="0" borderId="9" xfId="0" applyFont="1" applyBorder="1" applyAlignment="1">
      <alignment horizontal="left" vertical="top"/>
    </xf>
    <xf numFmtId="164" fontId="6" fillId="0" borderId="10" xfId="0" applyFont="1" applyBorder="1" applyAlignment="1">
      <alignment horizontal="left" vertical="top"/>
    </xf>
    <xf numFmtId="164" fontId="6" fillId="0" borderId="13" xfId="0" applyFont="1" applyBorder="1" applyAlignment="1">
      <alignment horizontal="left" vertical="top"/>
    </xf>
    <xf numFmtId="164" fontId="6" fillId="0" borderId="3" xfId="0" applyFont="1" applyBorder="1" applyAlignment="1">
      <alignment horizontal="left" vertical="top"/>
    </xf>
    <xf numFmtId="164" fontId="6" fillId="0" borderId="12" xfId="0" applyFont="1" applyBorder="1" applyAlignment="1">
      <alignment horizontal="left" vertical="top"/>
    </xf>
    <xf numFmtId="164" fontId="7" fillId="0" borderId="64" xfId="0" applyFont="1" applyBorder="1" applyAlignment="1">
      <alignment horizontal="center" wrapText="1"/>
    </xf>
    <xf numFmtId="164" fontId="16" fillId="57" borderId="0" xfId="0" applyFont="1" applyFill="1" applyAlignment="1">
      <alignment horizontal="center" vertical="center"/>
    </xf>
    <xf numFmtId="164" fontId="16" fillId="58" borderId="0" xfId="0" applyFont="1" applyFill="1" applyAlignment="1">
      <alignment horizontal="center" vertical="center"/>
    </xf>
    <xf numFmtId="164" fontId="22" fillId="57" borderId="0" xfId="33" applyFont="1" applyFill="1" applyAlignment="1">
      <alignment horizontal="center" vertical="center"/>
    </xf>
    <xf numFmtId="164" fontId="66" fillId="0" borderId="55" xfId="34" applyBorder="1" applyAlignment="1">
      <alignment horizontal="center" wrapText="1"/>
    </xf>
    <xf numFmtId="164" fontId="59" fillId="0" borderId="13" xfId="0" applyFont="1" applyBorder="1" applyAlignment="1">
      <alignment horizontal="left" indent="1"/>
    </xf>
    <xf numFmtId="164" fontId="59" fillId="0" borderId="3" xfId="0" applyFont="1" applyBorder="1" applyAlignment="1">
      <alignment horizontal="left" indent="1"/>
    </xf>
    <xf numFmtId="164" fontId="59" fillId="0" borderId="12" xfId="0" applyFont="1" applyBorder="1" applyAlignment="1">
      <alignment horizontal="left" indent="1"/>
    </xf>
    <xf numFmtId="164" fontId="59" fillId="0" borderId="9" xfId="0" applyFont="1" applyBorder="1" applyAlignment="1">
      <alignment horizontal="left"/>
    </xf>
    <xf numFmtId="164" fontId="59" fillId="0" borderId="10" xfId="0" applyFont="1" applyBorder="1" applyAlignment="1">
      <alignment horizontal="left"/>
    </xf>
    <xf numFmtId="164" fontId="59" fillId="0" borderId="8" xfId="0" applyFont="1" applyBorder="1" applyAlignment="1">
      <alignment horizontal="left" indent="1"/>
    </xf>
    <xf numFmtId="164" fontId="59" fillId="0" borderId="0" xfId="0" applyFont="1" applyAlignment="1">
      <alignment horizontal="left" indent="1"/>
    </xf>
    <xf numFmtId="164" fontId="59" fillId="0" borderId="11" xfId="0" applyFont="1" applyBorder="1" applyAlignment="1">
      <alignment horizontal="left" indent="1"/>
    </xf>
    <xf numFmtId="164" fontId="3" fillId="7" borderId="14" xfId="0" applyFont="1" applyFill="1" applyBorder="1" applyAlignment="1">
      <alignment horizontal="left" vertical="justify"/>
    </xf>
    <xf numFmtId="164" fontId="3" fillId="7" borderId="9" xfId="0" applyFont="1" applyFill="1" applyBorder="1" applyAlignment="1">
      <alignment horizontal="left" vertical="justify"/>
    </xf>
    <xf numFmtId="164" fontId="6" fillId="45" borderId="0" xfId="33" applyFont="1" applyFill="1" applyAlignment="1">
      <alignment horizontal="center" vertical="center"/>
    </xf>
    <xf numFmtId="164" fontId="22" fillId="45" borderId="0" xfId="33" applyFont="1" applyFill="1" applyAlignment="1">
      <alignment horizontal="center" vertical="center"/>
    </xf>
    <xf numFmtId="164" fontId="66" fillId="26" borderId="0" xfId="34" applyFill="1" applyAlignment="1">
      <alignment horizontal="center"/>
    </xf>
    <xf numFmtId="164" fontId="66" fillId="26" borderId="0" xfId="34" applyFill="1" applyAlignment="1">
      <alignment horizontal="center" wrapText="1"/>
    </xf>
    <xf numFmtId="0" fontId="68" fillId="0" borderId="0" xfId="8" applyNumberFormat="1" applyFont="1" applyAlignment="1">
      <alignment horizontal="left" vertical="top" wrapText="1"/>
    </xf>
    <xf numFmtId="164" fontId="6" fillId="0" borderId="0" xfId="33" applyFont="1" applyAlignment="1">
      <alignment horizontal="center" vertical="center"/>
    </xf>
    <xf numFmtId="0" fontId="68" fillId="0" borderId="0" xfId="8" applyNumberFormat="1" applyFont="1" applyAlignment="1">
      <alignment horizontal="left" wrapText="1"/>
    </xf>
    <xf numFmtId="164" fontId="9" fillId="18" borderId="9" xfId="0" applyFont="1" applyFill="1" applyBorder="1" applyAlignment="1">
      <alignment horizontal="center"/>
    </xf>
    <xf numFmtId="164" fontId="26" fillId="18" borderId="0" xfId="0" applyFont="1" applyFill="1" applyAlignment="1" applyProtection="1">
      <alignment horizontal="center"/>
      <protection locked="0"/>
    </xf>
    <xf numFmtId="164" fontId="26" fillId="18" borderId="0" xfId="0" applyFont="1" applyFill="1" applyAlignment="1" applyProtection="1">
      <alignment horizontal="left"/>
      <protection locked="0"/>
    </xf>
    <xf numFmtId="0" fontId="26" fillId="18" borderId="0" xfId="0" applyNumberFormat="1" applyFont="1" applyFill="1" applyAlignment="1">
      <alignment horizontal="center" vertical="center"/>
    </xf>
    <xf numFmtId="0" fontId="123" fillId="0" borderId="14" xfId="0" applyNumberFormat="1" applyFont="1" applyBorder="1" applyAlignment="1">
      <alignment horizontal="left" vertical="top"/>
    </xf>
    <xf numFmtId="0" fontId="123" fillId="0" borderId="9" xfId="0" applyNumberFormat="1" applyFont="1" applyBorder="1" applyAlignment="1">
      <alignment horizontal="left" vertical="top"/>
    </xf>
    <xf numFmtId="0" fontId="123" fillId="0" borderId="10" xfId="0" applyNumberFormat="1" applyFont="1" applyBorder="1" applyAlignment="1">
      <alignment horizontal="left" vertical="top"/>
    </xf>
    <xf numFmtId="0" fontId="123" fillId="0" borderId="8" xfId="0" applyNumberFormat="1" applyFont="1" applyBorder="1" applyAlignment="1">
      <alignment horizontal="left" vertical="top"/>
    </xf>
    <xf numFmtId="0" fontId="123" fillId="0" borderId="0" xfId="0" applyNumberFormat="1" applyFont="1" applyAlignment="1">
      <alignment horizontal="left" vertical="top"/>
    </xf>
    <xf numFmtId="0" fontId="123" fillId="0" borderId="11" xfId="0" applyNumberFormat="1" applyFont="1" applyBorder="1" applyAlignment="1">
      <alignment horizontal="left" vertical="top"/>
    </xf>
    <xf numFmtId="0" fontId="123" fillId="0" borderId="13" xfId="0" applyNumberFormat="1" applyFont="1" applyBorder="1" applyAlignment="1">
      <alignment horizontal="left" vertical="top"/>
    </xf>
    <xf numFmtId="0" fontId="123" fillId="0" borderId="3" xfId="0" applyNumberFormat="1" applyFont="1" applyBorder="1" applyAlignment="1">
      <alignment horizontal="left" vertical="top"/>
    </xf>
    <xf numFmtId="0" fontId="123" fillId="0" borderId="12" xfId="0" applyNumberFormat="1" applyFont="1" applyBorder="1" applyAlignment="1">
      <alignment horizontal="left" vertical="top"/>
    </xf>
    <xf numFmtId="164" fontId="26" fillId="18" borderId="0" xfId="0" applyFont="1" applyFill="1" applyAlignment="1" applyProtection="1">
      <alignment horizontal="center" vertical="center"/>
      <protection locked="0"/>
    </xf>
    <xf numFmtId="164" fontId="123" fillId="0" borderId="14" xfId="0" applyFont="1" applyBorder="1" applyAlignment="1">
      <alignment horizontal="left" vertical="top"/>
    </xf>
    <xf numFmtId="164" fontId="123" fillId="0" borderId="9" xfId="0" applyFont="1" applyBorder="1" applyAlignment="1">
      <alignment horizontal="left" vertical="top"/>
    </xf>
    <xf numFmtId="164" fontId="123" fillId="0" borderId="10" xfId="0" applyFont="1" applyBorder="1" applyAlignment="1">
      <alignment horizontal="left" vertical="top"/>
    </xf>
    <xf numFmtId="164" fontId="123" fillId="0" borderId="8" xfId="0" applyFont="1" applyBorder="1" applyAlignment="1">
      <alignment horizontal="left" vertical="top"/>
    </xf>
    <xf numFmtId="164" fontId="123" fillId="0" borderId="0" xfId="0" applyFont="1" applyAlignment="1">
      <alignment horizontal="left" vertical="top"/>
    </xf>
    <xf numFmtId="164" fontId="123" fillId="0" borderId="11" xfId="0" applyFont="1" applyBorder="1" applyAlignment="1">
      <alignment horizontal="left" vertical="top"/>
    </xf>
    <xf numFmtId="164" fontId="123" fillId="0" borderId="13" xfId="0" applyFont="1" applyBorder="1" applyAlignment="1">
      <alignment horizontal="left" vertical="top"/>
    </xf>
    <xf numFmtId="164" fontId="123" fillId="0" borderId="3" xfId="0" applyFont="1" applyBorder="1" applyAlignment="1">
      <alignment horizontal="left" vertical="top"/>
    </xf>
    <xf numFmtId="164" fontId="123" fillId="0" borderId="12" xfId="0" applyFont="1" applyBorder="1" applyAlignment="1">
      <alignment horizontal="left" vertical="top"/>
    </xf>
    <xf numFmtId="0" fontId="74" fillId="32" borderId="31" xfId="0" applyNumberFormat="1" applyFont="1" applyFill="1" applyBorder="1" applyAlignment="1">
      <alignment horizontal="center" vertical="center"/>
    </xf>
    <xf numFmtId="0" fontId="74" fillId="32" borderId="33" xfId="0" applyNumberFormat="1" applyFont="1" applyFill="1" applyBorder="1" applyAlignment="1">
      <alignment horizontal="center" vertical="center"/>
    </xf>
    <xf numFmtId="0" fontId="111" fillId="18" borderId="9" xfId="0" applyNumberFormat="1" applyFont="1" applyFill="1" applyBorder="1" applyAlignment="1" applyProtection="1">
      <alignment horizontal="center" vertical="justify"/>
      <protection hidden="1"/>
    </xf>
    <xf numFmtId="164" fontId="112" fillId="32" borderId="0" xfId="0" applyFont="1" applyFill="1" applyAlignment="1">
      <alignment horizontal="center" vertical="center"/>
    </xf>
    <xf numFmtId="164" fontId="119" fillId="0" borderId="14" xfId="0" applyFont="1" applyBorder="1" applyAlignment="1">
      <alignment horizontal="left" vertical="top"/>
    </xf>
    <xf numFmtId="164" fontId="119" fillId="0" borderId="9" xfId="0" applyFont="1" applyBorder="1" applyAlignment="1">
      <alignment horizontal="left" vertical="top"/>
    </xf>
    <xf numFmtId="164" fontId="119" fillId="0" borderId="10" xfId="0" applyFont="1" applyBorder="1" applyAlignment="1">
      <alignment horizontal="left" vertical="top"/>
    </xf>
    <xf numFmtId="164" fontId="119" fillId="0" borderId="8" xfId="0" applyFont="1" applyBorder="1" applyAlignment="1">
      <alignment horizontal="left" vertical="top"/>
    </xf>
    <xf numFmtId="164" fontId="119" fillId="0" borderId="0" xfId="0" applyFont="1" applyAlignment="1">
      <alignment horizontal="left" vertical="top"/>
    </xf>
    <xf numFmtId="164" fontId="119" fillId="0" borderId="11" xfId="0" applyFont="1" applyBorder="1" applyAlignment="1">
      <alignment horizontal="left" vertical="top"/>
    </xf>
    <xf numFmtId="164" fontId="119" fillId="0" borderId="13" xfId="0" applyFont="1" applyBorder="1" applyAlignment="1">
      <alignment horizontal="left" vertical="top"/>
    </xf>
    <xf numFmtId="164" fontId="119" fillId="0" borderId="3" xfId="0" applyFont="1" applyBorder="1" applyAlignment="1">
      <alignment horizontal="left" vertical="top"/>
    </xf>
    <xf numFmtId="164" fontId="119" fillId="0" borderId="12" xfId="0" applyFont="1" applyBorder="1" applyAlignment="1">
      <alignment horizontal="left" vertical="top"/>
    </xf>
    <xf numFmtId="0" fontId="14" fillId="0" borderId="14" xfId="0" applyNumberFormat="1" applyFont="1" applyBorder="1" applyAlignment="1">
      <alignment horizontal="left" vertical="top"/>
    </xf>
    <xf numFmtId="0" fontId="14" fillId="0" borderId="9" xfId="0" applyNumberFormat="1" applyFont="1" applyBorder="1" applyAlignment="1">
      <alignment horizontal="left" vertical="top"/>
    </xf>
    <xf numFmtId="0" fontId="14" fillId="0" borderId="10" xfId="0" applyNumberFormat="1" applyFont="1" applyBorder="1" applyAlignment="1">
      <alignment horizontal="left" vertical="top"/>
    </xf>
    <xf numFmtId="0" fontId="14" fillId="0" borderId="8" xfId="0" applyNumberFormat="1" applyFont="1" applyBorder="1" applyAlignment="1">
      <alignment horizontal="left" vertical="top"/>
    </xf>
    <xf numFmtId="0" fontId="14" fillId="0" borderId="0" xfId="0" applyNumberFormat="1" applyFont="1" applyAlignment="1">
      <alignment horizontal="left" vertical="top"/>
    </xf>
    <xf numFmtId="0" fontId="14" fillId="0" borderId="11" xfId="0" applyNumberFormat="1" applyFont="1" applyBorder="1" applyAlignment="1">
      <alignment horizontal="left" vertical="top"/>
    </xf>
    <xf numFmtId="0" fontId="14" fillId="0" borderId="13" xfId="0" applyNumberFormat="1" applyFont="1" applyBorder="1" applyAlignment="1">
      <alignment horizontal="left" vertical="top"/>
    </xf>
    <xf numFmtId="0" fontId="14" fillId="0" borderId="3" xfId="0" applyNumberFormat="1" applyFont="1" applyBorder="1" applyAlignment="1">
      <alignment horizontal="left" vertical="top"/>
    </xf>
    <xf numFmtId="0" fontId="14" fillId="0" borderId="12" xfId="0" applyNumberFormat="1" applyFont="1" applyBorder="1" applyAlignment="1">
      <alignment horizontal="left" vertical="top"/>
    </xf>
    <xf numFmtId="164" fontId="120" fillId="0" borderId="14" xfId="0" applyFont="1" applyBorder="1" applyAlignment="1">
      <alignment horizontal="left" vertical="top"/>
    </xf>
    <xf numFmtId="164" fontId="120" fillId="0" borderId="9" xfId="0" applyFont="1" applyBorder="1" applyAlignment="1">
      <alignment horizontal="left" vertical="top"/>
    </xf>
    <xf numFmtId="164" fontId="120" fillId="0" borderId="10" xfId="0" applyFont="1" applyBorder="1" applyAlignment="1">
      <alignment horizontal="left" vertical="top"/>
    </xf>
    <xf numFmtId="164" fontId="120" fillId="0" borderId="8" xfId="0" applyFont="1" applyBorder="1" applyAlignment="1">
      <alignment horizontal="left" vertical="top"/>
    </xf>
    <xf numFmtId="164" fontId="120" fillId="0" borderId="0" xfId="0" applyFont="1" applyAlignment="1">
      <alignment horizontal="left" vertical="top"/>
    </xf>
    <xf numFmtId="164" fontId="120" fillId="0" borderId="11" xfId="0" applyFont="1" applyBorder="1" applyAlignment="1">
      <alignment horizontal="left" vertical="top"/>
    </xf>
    <xf numFmtId="164" fontId="120" fillId="0" borderId="13" xfId="0" applyFont="1" applyBorder="1" applyAlignment="1">
      <alignment horizontal="left" vertical="top"/>
    </xf>
    <xf numFmtId="164" fontId="120" fillId="0" borderId="3" xfId="0" applyFont="1" applyBorder="1" applyAlignment="1">
      <alignment horizontal="left" vertical="top"/>
    </xf>
    <xf numFmtId="164" fontId="120" fillId="0" borderId="12" xfId="0" applyFont="1" applyBorder="1" applyAlignment="1">
      <alignment horizontal="left" vertical="top"/>
    </xf>
    <xf numFmtId="164" fontId="11" fillId="0" borderId="0" xfId="0" applyFont="1" applyAlignment="1" applyProtection="1">
      <alignment horizontal="left" vertical="center" wrapText="1"/>
      <protection locked="0"/>
    </xf>
    <xf numFmtId="164" fontId="9" fillId="0" borderId="0" xfId="0" applyFont="1" applyAlignment="1">
      <alignment horizontal="left" vertical="center"/>
    </xf>
    <xf numFmtId="164" fontId="11" fillId="0" borderId="6" xfId="0" applyFont="1" applyBorder="1" applyAlignment="1" applyProtection="1">
      <alignment horizontal="left" vertical="center" wrapText="1"/>
      <protection locked="0"/>
    </xf>
    <xf numFmtId="0" fontId="9" fillId="0" borderId="0" xfId="0" applyNumberFormat="1" applyFont="1" applyAlignment="1">
      <alignment horizontal="center" vertical="top"/>
    </xf>
    <xf numFmtId="164" fontId="11" fillId="0" borderId="6" xfId="0" applyFont="1" applyBorder="1" applyAlignment="1" applyProtection="1">
      <alignment horizontal="left" wrapText="1"/>
      <protection locked="0"/>
    </xf>
    <xf numFmtId="164" fontId="9" fillId="0" borderId="0" xfId="0" applyFont="1" applyAlignment="1">
      <alignment vertical="center" wrapText="1"/>
    </xf>
    <xf numFmtId="164" fontId="0" fillId="0" borderId="0" xfId="0" applyAlignment="1">
      <alignment wrapText="1"/>
    </xf>
    <xf numFmtId="164" fontId="9" fillId="0" borderId="0" xfId="0" applyFont="1" applyAlignment="1">
      <alignment horizontal="left" vertical="top" wrapText="1"/>
    </xf>
    <xf numFmtId="0" fontId="9" fillId="0" borderId="0" xfId="0" quotePrefix="1" applyNumberFormat="1" applyFont="1" applyAlignment="1">
      <alignment horizontal="center" vertical="top"/>
    </xf>
    <xf numFmtId="164" fontId="0" fillId="0" borderId="0" xfId="0" applyAlignment="1">
      <alignment horizontal="left" vertical="top" wrapText="1"/>
    </xf>
    <xf numFmtId="164" fontId="11" fillId="0" borderId="0" xfId="0" applyFont="1" applyAlignment="1" applyProtection="1">
      <alignment horizontal="center" vertical="center"/>
      <protection locked="0"/>
    </xf>
    <xf numFmtId="164" fontId="11" fillId="0" borderId="0" xfId="0" applyFont="1" applyAlignment="1" applyProtection="1">
      <alignment horizontal="center"/>
      <protection locked="0"/>
    </xf>
    <xf numFmtId="164" fontId="60" fillId="5" borderId="0" xfId="0" applyFont="1" applyFill="1" applyAlignment="1">
      <alignment horizontal="left" vertical="justify"/>
    </xf>
    <xf numFmtId="164" fontId="0" fillId="5" borderId="0" xfId="0" applyFill="1"/>
    <xf numFmtId="164" fontId="46" fillId="5" borderId="0" xfId="0" applyFont="1" applyFill="1" applyAlignment="1">
      <alignment horizontal="left" vertical="justify"/>
    </xf>
    <xf numFmtId="164" fontId="0" fillId="0" borderId="0" xfId="0" applyAlignment="1">
      <alignment horizontal="center"/>
    </xf>
    <xf numFmtId="164" fontId="11" fillId="0" borderId="0" xfId="0" applyFont="1" applyAlignment="1" applyProtection="1">
      <alignment horizontal="center" vertical="center" textRotation="90" wrapText="1"/>
      <protection locked="0"/>
    </xf>
    <xf numFmtId="49" fontId="11" fillId="0" borderId="0" xfId="0" applyNumberFormat="1" applyFont="1" applyAlignment="1" applyProtection="1">
      <alignment horizontal="center" vertical="center" textRotation="90" wrapText="1"/>
      <protection locked="0"/>
    </xf>
    <xf numFmtId="164" fontId="0" fillId="0" borderId="0" xfId="0" applyAlignment="1">
      <alignment horizontal="center" wrapText="1"/>
    </xf>
    <xf numFmtId="164" fontId="0" fillId="0" borderId="0" xfId="0"/>
    <xf numFmtId="164" fontId="11" fillId="0" borderId="0" xfId="0" applyFont="1" applyAlignment="1" applyProtection="1">
      <alignment horizontal="left" wrapText="1"/>
      <protection locked="0"/>
    </xf>
    <xf numFmtId="164" fontId="3" fillId="5" borderId="0" xfId="0" applyFont="1" applyFill="1" applyAlignment="1">
      <alignment horizontal="left" vertical="justify"/>
    </xf>
    <xf numFmtId="164" fontId="4" fillId="5" borderId="0" xfId="0" applyFont="1" applyFill="1" applyAlignment="1">
      <alignment horizontal="left" vertical="justify"/>
    </xf>
    <xf numFmtId="0" fontId="3" fillId="32" borderId="32" xfId="0" applyNumberFormat="1" applyFont="1" applyFill="1" applyBorder="1" applyAlignment="1">
      <alignment horizontal="center" vertical="center"/>
    </xf>
    <xf numFmtId="0" fontId="3" fillId="32" borderId="31" xfId="0" applyNumberFormat="1" applyFont="1" applyFill="1" applyBorder="1" applyAlignment="1">
      <alignment horizontal="center" vertical="center"/>
    </xf>
    <xf numFmtId="0" fontId="3" fillId="32" borderId="33" xfId="0" applyNumberFormat="1" applyFont="1" applyFill="1" applyBorder="1" applyAlignment="1">
      <alignment horizontal="center" vertical="center"/>
    </xf>
    <xf numFmtId="0" fontId="3" fillId="0" borderId="0" xfId="0" applyNumberFormat="1" applyFont="1" applyAlignment="1">
      <alignment horizontal="center" vertical="center"/>
    </xf>
    <xf numFmtId="164" fontId="106" fillId="18" borderId="9" xfId="0" applyFont="1" applyFill="1" applyBorder="1" applyAlignment="1">
      <alignment horizontal="center"/>
    </xf>
    <xf numFmtId="0" fontId="47" fillId="0" borderId="0" xfId="0" applyNumberFormat="1" applyFont="1" applyAlignment="1" applyProtection="1">
      <alignment horizontal="center" vertical="justify"/>
      <protection hidden="1"/>
    </xf>
    <xf numFmtId="164" fontId="80" fillId="32" borderId="0" xfId="0" applyFont="1" applyFill="1" applyAlignment="1">
      <alignment horizontal="center" vertical="center"/>
    </xf>
    <xf numFmtId="164" fontId="80" fillId="0" borderId="0" xfId="0" applyFont="1" applyAlignment="1">
      <alignment horizontal="center" vertical="center"/>
    </xf>
    <xf numFmtId="0" fontId="47" fillId="18" borderId="9" xfId="0" applyNumberFormat="1" applyFont="1" applyFill="1" applyBorder="1" applyAlignment="1" applyProtection="1">
      <alignment horizontal="center" vertical="justify"/>
      <protection hidden="1"/>
    </xf>
    <xf numFmtId="164" fontId="107" fillId="0" borderId="0" xfId="0" applyFont="1" applyAlignment="1">
      <alignment horizontal="center"/>
    </xf>
    <xf numFmtId="49" fontId="11" fillId="0" borderId="20" xfId="0" applyNumberFormat="1" applyFont="1" applyBorder="1" applyAlignment="1" applyProtection="1">
      <alignment horizontal="center" vertical="center" textRotation="90" wrapText="1"/>
      <protection locked="0"/>
    </xf>
    <xf numFmtId="49" fontId="11" fillId="0" borderId="16" xfId="0" applyNumberFormat="1" applyFont="1" applyBorder="1" applyAlignment="1" applyProtection="1">
      <alignment horizontal="center" vertical="center" textRotation="90" wrapText="1"/>
      <protection locked="0"/>
    </xf>
    <xf numFmtId="49" fontId="11" fillId="0" borderId="21" xfId="0" applyNumberFormat="1" applyFont="1" applyBorder="1" applyAlignment="1" applyProtection="1">
      <alignment horizontal="center" vertical="center" textRotation="90" wrapText="1"/>
      <protection locked="0"/>
    </xf>
    <xf numFmtId="164" fontId="0" fillId="0" borderId="11" xfId="0" applyBorder="1" applyAlignment="1">
      <alignment horizontal="center" wrapText="1"/>
    </xf>
    <xf numFmtId="164" fontId="11" fillId="0" borderId="20" xfId="0" applyFont="1" applyBorder="1" applyAlignment="1" applyProtection="1">
      <alignment horizontal="center" vertical="center" wrapText="1"/>
      <protection locked="0"/>
    </xf>
    <xf numFmtId="164" fontId="0" fillId="0" borderId="16" xfId="0" applyBorder="1" applyAlignment="1">
      <alignment horizontal="center" vertical="center" wrapText="1"/>
    </xf>
    <xf numFmtId="164" fontId="0" fillId="0" borderId="21" xfId="0" applyBorder="1" applyAlignment="1">
      <alignment horizontal="center" vertical="center" wrapText="1"/>
    </xf>
    <xf numFmtId="164" fontId="11" fillId="0" borderId="14" xfId="0" applyFont="1" applyBorder="1" applyAlignment="1" applyProtection="1">
      <alignment horizontal="center" vertical="center"/>
      <protection locked="0"/>
    </xf>
    <xf numFmtId="164" fontId="11" fillId="0" borderId="9" xfId="0" applyFont="1" applyBorder="1" applyAlignment="1" applyProtection="1">
      <alignment horizontal="center" vertical="center"/>
      <protection locked="0"/>
    </xf>
    <xf numFmtId="164" fontId="11" fillId="0" borderId="8" xfId="0" applyFont="1" applyBorder="1" applyAlignment="1" applyProtection="1">
      <alignment horizontal="center" vertical="center"/>
      <protection locked="0"/>
    </xf>
    <xf numFmtId="164" fontId="11" fillId="0" borderId="13" xfId="0" applyFont="1" applyBorder="1" applyAlignment="1" applyProtection="1">
      <alignment horizontal="center" vertical="center"/>
      <protection locked="0"/>
    </xf>
    <xf numFmtId="164" fontId="11" fillId="0" borderId="3" xfId="0" applyFont="1" applyBorder="1" applyAlignment="1" applyProtection="1">
      <alignment horizontal="center" vertical="center"/>
      <protection locked="0"/>
    </xf>
    <xf numFmtId="164" fontId="11" fillId="0" borderId="14" xfId="0" applyFont="1" applyBorder="1" applyAlignment="1" applyProtection="1">
      <alignment horizontal="center"/>
      <protection locked="0"/>
    </xf>
    <xf numFmtId="164" fontId="11" fillId="0" borderId="10" xfId="0" applyFont="1" applyBorder="1" applyAlignment="1" applyProtection="1">
      <alignment horizontal="center"/>
      <protection locked="0"/>
    </xf>
    <xf numFmtId="164" fontId="11" fillId="0" borderId="8" xfId="0" applyFont="1" applyBorder="1" applyAlignment="1" applyProtection="1">
      <alignment horizontal="center"/>
      <protection locked="0"/>
    </xf>
    <xf numFmtId="164" fontId="11" fillId="0" borderId="11" xfId="0" applyFont="1" applyBorder="1" applyAlignment="1" applyProtection="1">
      <alignment horizontal="center"/>
      <protection locked="0"/>
    </xf>
    <xf numFmtId="164" fontId="11" fillId="0" borderId="13" xfId="0" applyFont="1" applyBorder="1" applyAlignment="1" applyProtection="1">
      <alignment horizontal="center"/>
      <protection locked="0"/>
    </xf>
    <xf numFmtId="164" fontId="11" fillId="0" borderId="12" xfId="0" applyFont="1" applyBorder="1" applyAlignment="1" applyProtection="1">
      <alignment horizontal="center"/>
      <protection locked="0"/>
    </xf>
    <xf numFmtId="164" fontId="11" fillId="0" borderId="20" xfId="0" applyFont="1" applyBorder="1" applyAlignment="1" applyProtection="1">
      <alignment horizontal="center" vertical="center"/>
      <protection locked="0"/>
    </xf>
    <xf numFmtId="164" fontId="11" fillId="0" borderId="16" xfId="0" applyFont="1" applyBorder="1" applyAlignment="1" applyProtection="1">
      <alignment horizontal="center" vertical="center"/>
      <protection locked="0"/>
    </xf>
    <xf numFmtId="164" fontId="11" fillId="0" borderId="21" xfId="0" applyFont="1" applyBorder="1" applyAlignment="1" applyProtection="1">
      <alignment horizontal="center" vertical="center"/>
      <protection locked="0"/>
    </xf>
    <xf numFmtId="164" fontId="0" fillId="0" borderId="9" xfId="0" applyBorder="1" applyAlignment="1">
      <alignment horizontal="center"/>
    </xf>
    <xf numFmtId="164" fontId="11" fillId="0" borderId="9" xfId="0" applyFont="1" applyBorder="1" applyAlignment="1" applyProtection="1">
      <alignment horizontal="center"/>
      <protection locked="0"/>
    </xf>
    <xf numFmtId="164" fontId="11" fillId="0" borderId="3" xfId="0" applyFont="1" applyBorder="1" applyAlignment="1" applyProtection="1">
      <alignment horizontal="center"/>
      <protection locked="0"/>
    </xf>
    <xf numFmtId="164" fontId="0" fillId="0" borderId="3" xfId="0" applyBorder="1" applyAlignment="1">
      <alignment horizontal="center"/>
    </xf>
    <xf numFmtId="164" fontId="0" fillId="0" borderId="8" xfId="0" applyBorder="1" applyAlignment="1">
      <alignment horizontal="center"/>
    </xf>
    <xf numFmtId="164" fontId="0" fillId="0" borderId="9" xfId="0" applyBorder="1" applyAlignment="1">
      <alignment horizontal="center" vertical="top"/>
    </xf>
    <xf numFmtId="164" fontId="0" fillId="0" borderId="0" xfId="0" applyAlignment="1">
      <alignment horizontal="center" vertical="top"/>
    </xf>
    <xf numFmtId="164" fontId="11" fillId="0" borderId="9" xfId="0" applyFont="1" applyBorder="1" applyAlignment="1" applyProtection="1">
      <alignment horizontal="left" vertical="center" wrapText="1"/>
      <protection locked="0"/>
    </xf>
    <xf numFmtId="164" fontId="0" fillId="0" borderId="9" xfId="0" applyBorder="1" applyAlignment="1">
      <alignment horizontal="left" vertical="center" wrapText="1"/>
    </xf>
    <xf numFmtId="164" fontId="0" fillId="0" borderId="3" xfId="0" applyBorder="1" applyAlignment="1">
      <alignment horizontal="left" vertical="center" wrapText="1"/>
    </xf>
    <xf numFmtId="164" fontId="11" fillId="0" borderId="3" xfId="0" applyFont="1" applyBorder="1" applyAlignment="1" applyProtection="1">
      <alignment horizontal="left" vertical="center" wrapText="1"/>
      <protection locked="0"/>
    </xf>
    <xf numFmtId="164" fontId="0" fillId="0" borderId="16" xfId="0" applyBorder="1" applyAlignment="1" applyProtection="1">
      <alignment horizontal="center" vertical="center" textRotation="90" wrapText="1"/>
      <protection locked="0"/>
    </xf>
    <xf numFmtId="164" fontId="0" fillId="0" borderId="21" xfId="0" applyBorder="1" applyAlignment="1" applyProtection="1">
      <alignment horizontal="center" vertical="center" textRotation="90" wrapText="1"/>
      <protection locked="0"/>
    </xf>
    <xf numFmtId="164" fontId="11" fillId="0" borderId="14" xfId="0" applyFont="1" applyBorder="1" applyAlignment="1" applyProtection="1">
      <alignment horizontal="left"/>
      <protection locked="0"/>
    </xf>
    <xf numFmtId="164" fontId="11" fillId="0" borderId="10" xfId="0" applyFont="1" applyBorder="1" applyAlignment="1" applyProtection="1">
      <alignment horizontal="left"/>
      <protection locked="0"/>
    </xf>
    <xf numFmtId="164" fontId="11" fillId="0" borderId="8" xfId="0" applyFont="1" applyBorder="1" applyAlignment="1" applyProtection="1">
      <alignment horizontal="left"/>
      <protection locked="0"/>
    </xf>
    <xf numFmtId="164" fontId="11" fillId="0" borderId="11" xfId="0" applyFont="1" applyBorder="1" applyAlignment="1" applyProtection="1">
      <alignment horizontal="left"/>
      <protection locked="0"/>
    </xf>
    <xf numFmtId="164" fontId="11" fillId="0" borderId="13" xfId="0" applyFont="1" applyBorder="1" applyAlignment="1" applyProtection="1">
      <alignment horizontal="left"/>
      <protection locked="0"/>
    </xf>
    <xf numFmtId="164" fontId="11" fillId="0" borderId="12" xfId="0" applyFont="1" applyBorder="1" applyAlignment="1" applyProtection="1">
      <alignment horizontal="left"/>
      <protection locked="0"/>
    </xf>
    <xf numFmtId="164" fontId="11" fillId="0" borderId="14" xfId="0" applyFont="1" applyBorder="1" applyAlignment="1" applyProtection="1">
      <alignment horizontal="left" vertical="center"/>
      <protection locked="0"/>
    </xf>
    <xf numFmtId="164" fontId="11" fillId="0" borderId="10" xfId="0" applyFont="1" applyBorder="1" applyAlignment="1" applyProtection="1">
      <alignment horizontal="left" vertical="center"/>
      <protection locked="0"/>
    </xf>
    <xf numFmtId="164" fontId="11" fillId="0" borderId="8" xfId="0" applyFont="1" applyBorder="1" applyAlignment="1" applyProtection="1">
      <alignment horizontal="left" vertical="center"/>
      <protection locked="0"/>
    </xf>
    <xf numFmtId="164" fontId="11" fillId="0" borderId="11" xfId="0" applyFont="1" applyBorder="1" applyAlignment="1" applyProtection="1">
      <alignment horizontal="left" vertical="center"/>
      <protection locked="0"/>
    </xf>
    <xf numFmtId="164" fontId="11" fillId="0" borderId="13" xfId="0" applyFont="1" applyBorder="1" applyAlignment="1" applyProtection="1">
      <alignment horizontal="left" vertical="center"/>
      <protection locked="0"/>
    </xf>
    <xf numFmtId="164" fontId="11" fillId="0" borderId="12" xfId="0" applyFont="1" applyBorder="1" applyAlignment="1" applyProtection="1">
      <alignment horizontal="left" vertical="center"/>
      <protection locked="0"/>
    </xf>
    <xf numFmtId="164" fontId="11" fillId="0" borderId="20" xfId="0" applyFont="1" applyBorder="1" applyAlignment="1" applyProtection="1">
      <alignment horizontal="left"/>
      <protection locked="0"/>
    </xf>
    <xf numFmtId="164" fontId="11" fillId="0" borderId="16" xfId="0" applyFont="1" applyBorder="1" applyAlignment="1" applyProtection="1">
      <alignment horizontal="left"/>
      <protection locked="0"/>
    </xf>
    <xf numFmtId="164" fontId="11" fillId="0" borderId="21" xfId="0" applyFont="1" applyBorder="1" applyAlignment="1" applyProtection="1">
      <alignment horizontal="left"/>
      <protection locked="0"/>
    </xf>
    <xf numFmtId="164" fontId="87" fillId="27" borderId="80" xfId="0" applyFont="1" applyFill="1" applyBorder="1" applyAlignment="1">
      <alignment horizontal="center" vertical="center"/>
    </xf>
    <xf numFmtId="164" fontId="87" fillId="27" borderId="81" xfId="0" applyFont="1" applyFill="1" applyBorder="1" applyAlignment="1">
      <alignment horizontal="center" vertical="center"/>
    </xf>
    <xf numFmtId="164" fontId="87" fillId="27" borderId="82" xfId="0" applyFont="1" applyFill="1" applyBorder="1" applyAlignment="1">
      <alignment horizontal="center" vertical="center"/>
    </xf>
    <xf numFmtId="164" fontId="89" fillId="0" borderId="87" xfId="0" applyFont="1" applyBorder="1" applyAlignment="1">
      <alignment horizontal="left" vertical="top" wrapText="1"/>
    </xf>
    <xf numFmtId="164" fontId="89" fillId="0" borderId="88" xfId="0" applyFont="1" applyBorder="1" applyAlignment="1">
      <alignment horizontal="left" vertical="top" wrapText="1"/>
    </xf>
    <xf numFmtId="164" fontId="0" fillId="0" borderId="13" xfId="0" applyBorder="1" applyAlignment="1">
      <alignment horizontal="center" vertical="center" wrapText="1"/>
    </xf>
    <xf numFmtId="164" fontId="0" fillId="0" borderId="12" xfId="0" applyBorder="1" applyAlignment="1">
      <alignment horizontal="center" vertical="center" wrapText="1"/>
    </xf>
    <xf numFmtId="164" fontId="81" fillId="29" borderId="83" xfId="0" applyFont="1" applyFill="1" applyBorder="1" applyAlignment="1">
      <alignment horizontal="center" wrapText="1"/>
    </xf>
    <xf numFmtId="164" fontId="81" fillId="29" borderId="84" xfId="0" applyFont="1" applyFill="1" applyBorder="1" applyAlignment="1">
      <alignment horizontal="center" wrapText="1"/>
    </xf>
    <xf numFmtId="164" fontId="41" fillId="0" borderId="58" xfId="0" applyFont="1" applyBorder="1" applyAlignment="1">
      <alignment horizontal="center" wrapText="1"/>
    </xf>
    <xf numFmtId="164" fontId="41" fillId="0" borderId="62" xfId="0" applyFont="1" applyBorder="1" applyAlignment="1">
      <alignment horizontal="center" wrapText="1"/>
    </xf>
    <xf numFmtId="164" fontId="0" fillId="0" borderId="6" xfId="0" applyBorder="1" applyAlignment="1">
      <alignment horizontal="left" wrapText="1"/>
    </xf>
    <xf numFmtId="164" fontId="90" fillId="0" borderId="0" xfId="0" applyFont="1" applyAlignment="1">
      <alignment horizontal="center"/>
    </xf>
    <xf numFmtId="164" fontId="41" fillId="0" borderId="89" xfId="0" applyFont="1" applyBorder="1" applyAlignment="1">
      <alignment horizontal="center" wrapText="1"/>
    </xf>
    <xf numFmtId="164" fontId="41" fillId="0" borderId="0" xfId="0" applyFont="1" applyAlignment="1">
      <alignment horizontal="center" wrapText="1"/>
    </xf>
    <xf numFmtId="164" fontId="93" fillId="0" borderId="113" xfId="0" applyFont="1" applyBorder="1" applyAlignment="1">
      <alignment horizontal="center" vertical="center"/>
    </xf>
    <xf numFmtId="164" fontId="93" fillId="0" borderId="114" xfId="0" applyFont="1" applyBorder="1" applyAlignment="1">
      <alignment horizontal="center" vertical="center"/>
    </xf>
    <xf numFmtId="164" fontId="93" fillId="0" borderId="115" xfId="0" applyFont="1" applyBorder="1" applyAlignment="1">
      <alignment horizontal="center" vertical="center"/>
    </xf>
    <xf numFmtId="164" fontId="93" fillId="0" borderId="113" xfId="0" applyFont="1" applyBorder="1" applyAlignment="1">
      <alignment horizontal="center" wrapText="1"/>
    </xf>
    <xf numFmtId="164" fontId="93" fillId="0" borderId="114" xfId="0" applyFont="1" applyBorder="1" applyAlignment="1">
      <alignment horizontal="center" wrapText="1"/>
    </xf>
    <xf numFmtId="164" fontId="93" fillId="0" borderId="115" xfId="0" applyFont="1" applyBorder="1" applyAlignment="1">
      <alignment horizontal="center" wrapText="1"/>
    </xf>
    <xf numFmtId="164" fontId="93" fillId="0" borderId="113" xfId="0" applyFont="1" applyBorder="1" applyAlignment="1">
      <alignment horizontal="center"/>
    </xf>
    <xf numFmtId="164" fontId="93" fillId="0" borderId="114" xfId="0" applyFont="1" applyBorder="1" applyAlignment="1">
      <alignment horizontal="center"/>
    </xf>
    <xf numFmtId="164" fontId="93" fillId="0" borderId="115" xfId="0" applyFont="1" applyBorder="1" applyAlignment="1">
      <alignment horizontal="center"/>
    </xf>
    <xf numFmtId="164" fontId="80" fillId="27" borderId="80" xfId="0" applyFont="1" applyFill="1" applyBorder="1" applyAlignment="1">
      <alignment horizontal="center" vertical="center"/>
    </xf>
    <xf numFmtId="164" fontId="80" fillId="27" borderId="81" xfId="0" applyFont="1" applyFill="1" applyBorder="1" applyAlignment="1">
      <alignment horizontal="center" vertical="center"/>
    </xf>
    <xf numFmtId="164" fontId="80" fillId="27" borderId="82" xfId="0" applyFont="1" applyFill="1" applyBorder="1" applyAlignment="1">
      <alignment horizontal="center" vertical="center"/>
    </xf>
    <xf numFmtId="164" fontId="12" fillId="0" borderId="14" xfId="0" applyFont="1" applyBorder="1"/>
    <xf numFmtId="164" fontId="27" fillId="0" borderId="8" xfId="0" applyFont="1" applyBorder="1"/>
    <xf numFmtId="164" fontId="27" fillId="0" borderId="13" xfId="0" applyFont="1" applyBorder="1"/>
    <xf numFmtId="1" fontId="12" fillId="0" borderId="14" xfId="0" applyNumberFormat="1" applyFont="1" applyBorder="1"/>
    <xf numFmtId="1" fontId="27" fillId="0" borderId="8" xfId="0" applyNumberFormat="1" applyFont="1" applyBorder="1"/>
    <xf numFmtId="1" fontId="27" fillId="0" borderId="13" xfId="0" applyNumberFormat="1" applyFont="1" applyBorder="1"/>
    <xf numFmtId="164" fontId="19" fillId="3" borderId="60" xfId="0" applyFont="1" applyFill="1" applyBorder="1" applyAlignment="1" applyProtection="1">
      <alignment horizontal="center" wrapText="1"/>
      <protection locked="0"/>
    </xf>
    <xf numFmtId="164" fontId="0" fillId="0" borderId="61" xfId="0" applyBorder="1" applyAlignment="1">
      <alignment horizontal="center" wrapText="1"/>
    </xf>
    <xf numFmtId="164" fontId="55" fillId="0" borderId="17" xfId="0" applyFont="1" applyBorder="1" applyAlignment="1">
      <alignment horizontal="left" vertical="top" wrapText="1"/>
    </xf>
    <xf numFmtId="164" fontId="55" fillId="0" borderId="1" xfId="0" applyFont="1" applyBorder="1" applyAlignment="1">
      <alignment horizontal="left" vertical="top" wrapText="1"/>
    </xf>
    <xf numFmtId="164" fontId="55" fillId="0" borderId="90" xfId="0" applyFont="1" applyBorder="1" applyAlignment="1">
      <alignment horizontal="left" vertical="top" wrapText="1"/>
    </xf>
    <xf numFmtId="164" fontId="46" fillId="23" borderId="40" xfId="0" applyFont="1" applyFill="1" applyBorder="1" applyAlignment="1">
      <alignment horizontal="center" vertical="center"/>
    </xf>
    <xf numFmtId="164" fontId="46" fillId="23" borderId="34" xfId="0" applyFont="1" applyFill="1" applyBorder="1" applyAlignment="1">
      <alignment horizontal="center" vertical="center"/>
    </xf>
    <xf numFmtId="164" fontId="46" fillId="23" borderId="41" xfId="0" applyFont="1" applyFill="1" applyBorder="1" applyAlignment="1">
      <alignment horizontal="center" vertical="center"/>
    </xf>
    <xf numFmtId="164" fontId="36" fillId="0" borderId="0" xfId="8" applyAlignment="1">
      <alignment horizontal="left" vertical="center" wrapText="1"/>
    </xf>
    <xf numFmtId="0" fontId="74" fillId="32" borderId="32" xfId="0" applyNumberFormat="1" applyFont="1" applyFill="1" applyBorder="1" applyAlignment="1">
      <alignment horizontal="center" vertical="center"/>
    </xf>
    <xf numFmtId="164" fontId="80" fillId="32" borderId="65" xfId="0" applyFont="1" applyFill="1" applyBorder="1" applyAlignment="1">
      <alignment horizontal="center" vertical="center"/>
    </xf>
    <xf numFmtId="164" fontId="80" fillId="32" borderId="66" xfId="0" applyFont="1" applyFill="1" applyBorder="1" applyAlignment="1">
      <alignment horizontal="center" vertical="center"/>
    </xf>
    <xf numFmtId="164" fontId="80" fillId="32" borderId="67" xfId="0" applyFont="1" applyFill="1" applyBorder="1" applyAlignment="1">
      <alignment horizontal="center" vertical="center"/>
    </xf>
    <xf numFmtId="0" fontId="14" fillId="0" borderId="14" xfId="0" applyNumberFormat="1" applyFont="1" applyBorder="1" applyAlignment="1">
      <alignment horizontal="left" vertical="top" wrapText="1"/>
    </xf>
    <xf numFmtId="0" fontId="14" fillId="0" borderId="9" xfId="0" applyNumberFormat="1" applyFont="1" applyBorder="1" applyAlignment="1">
      <alignment horizontal="left" vertical="top" wrapText="1"/>
    </xf>
    <xf numFmtId="0" fontId="14" fillId="0" borderId="10" xfId="0" applyNumberFormat="1" applyFont="1" applyBorder="1" applyAlignment="1">
      <alignment horizontal="left" vertical="top" wrapText="1"/>
    </xf>
    <xf numFmtId="0" fontId="14" fillId="0" borderId="8" xfId="0" applyNumberFormat="1" applyFont="1" applyBorder="1" applyAlignment="1">
      <alignment horizontal="left" vertical="top" wrapText="1"/>
    </xf>
    <xf numFmtId="0" fontId="14" fillId="0" borderId="0" xfId="0" applyNumberFormat="1" applyFont="1" applyAlignment="1">
      <alignment horizontal="left" vertical="top" wrapText="1"/>
    </xf>
    <xf numFmtId="0" fontId="14" fillId="0" borderId="11" xfId="0" applyNumberFormat="1" applyFont="1" applyBorder="1" applyAlignment="1">
      <alignment horizontal="left" vertical="top" wrapText="1"/>
    </xf>
    <xf numFmtId="0" fontId="14" fillId="0" borderId="13" xfId="0" applyNumberFormat="1" applyFont="1" applyBorder="1" applyAlignment="1">
      <alignment horizontal="left" vertical="top" wrapText="1"/>
    </xf>
    <xf numFmtId="0" fontId="14" fillId="0" borderId="3" xfId="0" applyNumberFormat="1" applyFont="1" applyBorder="1" applyAlignment="1">
      <alignment horizontal="left" vertical="top" wrapText="1"/>
    </xf>
    <xf numFmtId="0" fontId="14" fillId="0" borderId="12" xfId="0" applyNumberFormat="1" applyFont="1" applyBorder="1" applyAlignment="1">
      <alignment horizontal="left" vertical="top" wrapText="1"/>
    </xf>
    <xf numFmtId="164" fontId="14" fillId="0" borderId="14" xfId="0" applyFont="1" applyBorder="1" applyAlignment="1">
      <alignment horizontal="left" vertical="top" wrapText="1"/>
    </xf>
    <xf numFmtId="164" fontId="14" fillId="0" borderId="9" xfId="0" applyFont="1" applyBorder="1" applyAlignment="1">
      <alignment horizontal="left" vertical="top" wrapText="1"/>
    </xf>
    <xf numFmtId="164" fontId="14" fillId="0" borderId="10" xfId="0" applyFont="1" applyBorder="1" applyAlignment="1">
      <alignment horizontal="left" vertical="top" wrapText="1"/>
    </xf>
    <xf numFmtId="164" fontId="14" fillId="0" borderId="8" xfId="0" applyFont="1" applyBorder="1" applyAlignment="1">
      <alignment horizontal="left" vertical="top" wrapText="1"/>
    </xf>
    <xf numFmtId="164" fontId="14" fillId="0" borderId="0" xfId="0" applyFont="1" applyAlignment="1">
      <alignment horizontal="left" vertical="top" wrapText="1"/>
    </xf>
    <xf numFmtId="164" fontId="14" fillId="0" borderId="11" xfId="0" applyFont="1" applyBorder="1" applyAlignment="1">
      <alignment horizontal="left" vertical="top" wrapText="1"/>
    </xf>
    <xf numFmtId="164" fontId="14" fillId="0" borderId="13" xfId="0" applyFont="1" applyBorder="1" applyAlignment="1">
      <alignment horizontal="left" vertical="top" wrapText="1"/>
    </xf>
    <xf numFmtId="164" fontId="14" fillId="0" borderId="3" xfId="0" applyFont="1" applyBorder="1" applyAlignment="1">
      <alignment horizontal="left" vertical="top" wrapText="1"/>
    </xf>
    <xf numFmtId="164" fontId="14" fillId="0" borderId="12" xfId="0" applyFont="1" applyBorder="1" applyAlignment="1">
      <alignment horizontal="left" vertical="top" wrapText="1"/>
    </xf>
    <xf numFmtId="164" fontId="119" fillId="0" borderId="14" xfId="0" applyFont="1" applyBorder="1" applyAlignment="1">
      <alignment horizontal="left" vertical="top" wrapText="1"/>
    </xf>
    <xf numFmtId="164" fontId="119" fillId="0" borderId="9" xfId="0" applyFont="1" applyBorder="1" applyAlignment="1">
      <alignment horizontal="left" vertical="top" wrapText="1"/>
    </xf>
    <xf numFmtId="164" fontId="119" fillId="0" borderId="10" xfId="0" applyFont="1" applyBorder="1" applyAlignment="1">
      <alignment horizontal="left" vertical="top" wrapText="1"/>
    </xf>
    <xf numFmtId="164" fontId="119" fillId="0" borderId="8" xfId="0" applyFont="1" applyBorder="1" applyAlignment="1">
      <alignment horizontal="left" vertical="top" wrapText="1"/>
    </xf>
    <xf numFmtId="164" fontId="119" fillId="0" borderId="0" xfId="0" applyFont="1" applyAlignment="1">
      <alignment horizontal="left" vertical="top" wrapText="1"/>
    </xf>
    <xf numFmtId="164" fontId="119" fillId="0" borderId="11" xfId="0" applyFont="1" applyBorder="1" applyAlignment="1">
      <alignment horizontal="left" vertical="top" wrapText="1"/>
    </xf>
    <xf numFmtId="164" fontId="119" fillId="0" borderId="13" xfId="0" applyFont="1" applyBorder="1" applyAlignment="1">
      <alignment horizontal="left" vertical="top" wrapText="1"/>
    </xf>
    <xf numFmtId="164" fontId="119" fillId="0" borderId="3" xfId="0" applyFont="1" applyBorder="1" applyAlignment="1">
      <alignment horizontal="left" vertical="top" wrapText="1"/>
    </xf>
    <xf numFmtId="164" fontId="119" fillId="0" borderId="12" xfId="0" applyFont="1" applyBorder="1" applyAlignment="1">
      <alignment horizontal="left" vertical="top" wrapText="1"/>
    </xf>
    <xf numFmtId="0" fontId="6" fillId="0" borderId="0" xfId="0" applyNumberFormat="1" applyFont="1" applyAlignment="1">
      <alignment horizontal="left" vertical="center" wrapText="1"/>
    </xf>
    <xf numFmtId="164" fontId="121" fillId="0" borderId="0" xfId="8" applyFont="1" applyAlignment="1">
      <alignment horizontal="left" vertical="center" wrapText="1"/>
    </xf>
    <xf numFmtId="164" fontId="6" fillId="0" borderId="0" xfId="8" applyFont="1" applyAlignment="1">
      <alignment horizontal="left" vertical="center" wrapText="1"/>
    </xf>
    <xf numFmtId="0" fontId="0" fillId="0" borderId="0" xfId="0" applyNumberFormat="1" applyAlignment="1">
      <alignment horizontal="left" vertical="top" wrapText="1"/>
    </xf>
    <xf numFmtId="0" fontId="0" fillId="0" borderId="0" xfId="0" applyNumberFormat="1" applyAlignment="1">
      <alignment horizontal="left" wrapText="1"/>
    </xf>
  </cellXfs>
  <cellStyles count="130">
    <cellStyle name="1." xfId="1" xr:uid="{00000000-0005-0000-0000-000000000000}"/>
    <cellStyle name="1. 10" xfId="99" xr:uid="{00000000-0005-0000-0000-000001000000}"/>
    <cellStyle name="1. 11" xfId="106" xr:uid="{00000000-0005-0000-0000-000002000000}"/>
    <cellStyle name="1. 12" xfId="80" xr:uid="{00000000-0005-0000-0000-000003000000}"/>
    <cellStyle name="1. 2" xfId="16" xr:uid="{00000000-0005-0000-0000-000004000000}"/>
    <cellStyle name="1. 3" xfId="28" xr:uid="{00000000-0005-0000-0000-000005000000}"/>
    <cellStyle name="1. 4" xfId="40" xr:uid="{00000000-0005-0000-0000-000006000000}"/>
    <cellStyle name="1. 5" xfId="48" xr:uid="{00000000-0005-0000-0000-000007000000}"/>
    <cellStyle name="1. 6" xfId="56" xr:uid="{00000000-0005-0000-0000-000008000000}"/>
    <cellStyle name="1. 7" xfId="72" xr:uid="{00000000-0005-0000-0000-000009000000}"/>
    <cellStyle name="1. 8" xfId="74" xr:uid="{00000000-0005-0000-0000-00000A000000}"/>
    <cellStyle name="1. 9" xfId="81" xr:uid="{00000000-0005-0000-0000-00000B000000}"/>
    <cellStyle name="1.1" xfId="2" xr:uid="{00000000-0005-0000-0000-00000C000000}"/>
    <cellStyle name="1.1 10" xfId="98" xr:uid="{00000000-0005-0000-0000-00000D000000}"/>
    <cellStyle name="1.1 11" xfId="101" xr:uid="{00000000-0005-0000-0000-00000E000000}"/>
    <cellStyle name="1.1 12" xfId="109" xr:uid="{00000000-0005-0000-0000-00000F000000}"/>
    <cellStyle name="1.1 2" xfId="17" xr:uid="{00000000-0005-0000-0000-000010000000}"/>
    <cellStyle name="1.1 3" xfId="27" xr:uid="{00000000-0005-0000-0000-000011000000}"/>
    <cellStyle name="1.1 4" xfId="41" xr:uid="{00000000-0005-0000-0000-000012000000}"/>
    <cellStyle name="1.1 5" xfId="49" xr:uid="{00000000-0005-0000-0000-000013000000}"/>
    <cellStyle name="1.1 6" xfId="57" xr:uid="{00000000-0005-0000-0000-000014000000}"/>
    <cellStyle name="1.1 7" xfId="73" xr:uid="{00000000-0005-0000-0000-000015000000}"/>
    <cellStyle name="1.1 8" xfId="62" xr:uid="{00000000-0005-0000-0000-000016000000}"/>
    <cellStyle name="1.1 9" xfId="82" xr:uid="{00000000-0005-0000-0000-000017000000}"/>
    <cellStyle name="1.1.1" xfId="3" xr:uid="{00000000-0005-0000-0000-000018000000}"/>
    <cellStyle name="1.1.1 10" xfId="91" xr:uid="{00000000-0005-0000-0000-000019000000}"/>
    <cellStyle name="1.1.1 11" xfId="94" xr:uid="{00000000-0005-0000-0000-00001A000000}"/>
    <cellStyle name="1.1.1 12" xfId="105" xr:uid="{00000000-0005-0000-0000-00001B000000}"/>
    <cellStyle name="1.1.1 2" xfId="18" xr:uid="{00000000-0005-0000-0000-00001C000000}"/>
    <cellStyle name="1.1.1 3" xfId="25" xr:uid="{00000000-0005-0000-0000-00001D000000}"/>
    <cellStyle name="1.1.1 4" xfId="42" xr:uid="{00000000-0005-0000-0000-00001E000000}"/>
    <cellStyle name="1.1.1 5" xfId="50" xr:uid="{00000000-0005-0000-0000-00001F000000}"/>
    <cellStyle name="1.1.1 6" xfId="58" xr:uid="{00000000-0005-0000-0000-000020000000}"/>
    <cellStyle name="1.1.1 7" xfId="71" xr:uid="{00000000-0005-0000-0000-000021000000}"/>
    <cellStyle name="1.1.1 8" xfId="79" xr:uid="{00000000-0005-0000-0000-000022000000}"/>
    <cellStyle name="1.1.1 9" xfId="83" xr:uid="{00000000-0005-0000-0000-000023000000}"/>
    <cellStyle name="1.1.1.1" xfId="4" xr:uid="{00000000-0005-0000-0000-000024000000}"/>
    <cellStyle name="1.1.1.1 10" xfId="107" xr:uid="{00000000-0005-0000-0000-000025000000}"/>
    <cellStyle name="1.1.1.1 11" xfId="100" xr:uid="{00000000-0005-0000-0000-000026000000}"/>
    <cellStyle name="1.1.1.1 12" xfId="103" xr:uid="{00000000-0005-0000-0000-000027000000}"/>
    <cellStyle name="1.1.1.1 2" xfId="19" xr:uid="{00000000-0005-0000-0000-000028000000}"/>
    <cellStyle name="1.1.1.1 3" xfId="24" xr:uid="{00000000-0005-0000-0000-000029000000}"/>
    <cellStyle name="1.1.1.1 4" xfId="43" xr:uid="{00000000-0005-0000-0000-00002A000000}"/>
    <cellStyle name="1.1.1.1 5" xfId="51" xr:uid="{00000000-0005-0000-0000-00002B000000}"/>
    <cellStyle name="1.1.1.1 6" xfId="59" xr:uid="{00000000-0005-0000-0000-00002C000000}"/>
    <cellStyle name="1.1.1.1 7" xfId="66" xr:uid="{00000000-0005-0000-0000-00002D000000}"/>
    <cellStyle name="1.1.1.1 8" xfId="67" xr:uid="{00000000-0005-0000-0000-00002E000000}"/>
    <cellStyle name="1.1.1.1 9" xfId="84" xr:uid="{00000000-0005-0000-0000-00002F000000}"/>
    <cellStyle name="cost-dollars" xfId="5" xr:uid="{00000000-0005-0000-0000-000030000000}"/>
    <cellStyle name="cost-dollars 10" xfId="104" xr:uid="{00000000-0005-0000-0000-000031000000}"/>
    <cellStyle name="cost-dollars 11" xfId="110" xr:uid="{00000000-0005-0000-0000-000032000000}"/>
    <cellStyle name="cost-dollars 12" xfId="111" xr:uid="{00000000-0005-0000-0000-000033000000}"/>
    <cellStyle name="cost-dollars 2" xfId="20" xr:uid="{00000000-0005-0000-0000-000034000000}"/>
    <cellStyle name="cost-dollars 3" xfId="23" xr:uid="{00000000-0005-0000-0000-000035000000}"/>
    <cellStyle name="cost-dollars 4" xfId="44" xr:uid="{00000000-0005-0000-0000-000036000000}"/>
    <cellStyle name="cost-dollars 5" xfId="52" xr:uid="{00000000-0005-0000-0000-000037000000}"/>
    <cellStyle name="cost-dollars 6" xfId="60" xr:uid="{00000000-0005-0000-0000-000038000000}"/>
    <cellStyle name="cost-dollars 7" xfId="78" xr:uid="{00000000-0005-0000-0000-000039000000}"/>
    <cellStyle name="cost-dollars 8" xfId="68" xr:uid="{00000000-0005-0000-0000-00003A000000}"/>
    <cellStyle name="cost-dollars 9" xfId="85" xr:uid="{00000000-0005-0000-0000-00003B000000}"/>
    <cellStyle name="Head01" xfId="6" xr:uid="{00000000-0005-0000-0000-00003C000000}"/>
    <cellStyle name="Head01 10" xfId="97" xr:uid="{00000000-0005-0000-0000-00003D000000}"/>
    <cellStyle name="Head01 11" xfId="108" xr:uid="{00000000-0005-0000-0000-00003E000000}"/>
    <cellStyle name="Head01 12" xfId="87" xr:uid="{00000000-0005-0000-0000-00003F000000}"/>
    <cellStyle name="Head01 2" xfId="21" xr:uid="{00000000-0005-0000-0000-000040000000}"/>
    <cellStyle name="Head01 3" xfId="22" xr:uid="{00000000-0005-0000-0000-000041000000}"/>
    <cellStyle name="Head01 4" xfId="45" xr:uid="{00000000-0005-0000-0000-000042000000}"/>
    <cellStyle name="Head01 5" xfId="53" xr:uid="{00000000-0005-0000-0000-000043000000}"/>
    <cellStyle name="Head01 6" xfId="61" xr:uid="{00000000-0005-0000-0000-000044000000}"/>
    <cellStyle name="Head01 7" xfId="77" xr:uid="{00000000-0005-0000-0000-000045000000}"/>
    <cellStyle name="Head01 8" xfId="75" xr:uid="{00000000-0005-0000-0000-000046000000}"/>
    <cellStyle name="Head01 9" xfId="86" xr:uid="{00000000-0005-0000-0000-000047000000}"/>
    <cellStyle name="Head02" xfId="32" xr:uid="{00000000-0005-0000-0000-000048000000}"/>
    <cellStyle name="Head02 2" xfId="112" xr:uid="{00000000-0005-0000-0000-000049000000}"/>
    <cellStyle name="Head02 3" xfId="118" xr:uid="{00000000-0005-0000-0000-00004A000000}"/>
    <cellStyle name="Head02 4" xfId="124" xr:uid="{00000000-0005-0000-0000-00004B000000}"/>
    <cellStyle name="Head03" xfId="37" xr:uid="{00000000-0005-0000-0000-00004C000000}"/>
    <cellStyle name="Head03 2" xfId="113" xr:uid="{00000000-0005-0000-0000-00004D000000}"/>
    <cellStyle name="Head03 3" xfId="119" xr:uid="{00000000-0005-0000-0000-00004E000000}"/>
    <cellStyle name="Head03 4" xfId="125" xr:uid="{00000000-0005-0000-0000-00004F000000}"/>
    <cellStyle name="Hyperlink" xfId="39" builtinId="8"/>
    <cellStyle name="Normal" xfId="0" builtinId="0"/>
    <cellStyle name="Normal 2" xfId="7" xr:uid="{00000000-0005-0000-0000-000052000000}"/>
    <cellStyle name="Normal 3" xfId="8" xr:uid="{00000000-0005-0000-0000-000053000000}"/>
    <cellStyle name="Normal 4" xfId="9" xr:uid="{00000000-0005-0000-0000-000054000000}"/>
    <cellStyle name="oldtext01" xfId="38" xr:uid="{00000000-0005-0000-0000-000055000000}"/>
    <cellStyle name="oldtext01 2" xfId="114" xr:uid="{00000000-0005-0000-0000-000056000000}"/>
    <cellStyle name="oldtext01 3" xfId="120" xr:uid="{00000000-0005-0000-0000-000057000000}"/>
    <cellStyle name="oldtext01 4" xfId="126" xr:uid="{00000000-0005-0000-0000-000058000000}"/>
    <cellStyle name="Questions" xfId="10" xr:uid="{00000000-0005-0000-0000-000059000000}"/>
    <cellStyle name="Subhead01" xfId="11" xr:uid="{00000000-0005-0000-0000-00005A000000}"/>
    <cellStyle name="Subhead01 10" xfId="89" xr:uid="{00000000-0005-0000-0000-00005B000000}"/>
    <cellStyle name="Subhead01 11" xfId="96" xr:uid="{00000000-0005-0000-0000-00005C000000}"/>
    <cellStyle name="Subhead01 12" xfId="92" xr:uid="{00000000-0005-0000-0000-00005D000000}"/>
    <cellStyle name="Subhead01 13" xfId="102" xr:uid="{00000000-0005-0000-0000-00005E000000}"/>
    <cellStyle name="Subhead01 2" xfId="12" xr:uid="{00000000-0005-0000-0000-00005F000000}"/>
    <cellStyle name="Subhead01 3" xfId="26" xr:uid="{00000000-0005-0000-0000-000060000000}"/>
    <cellStyle name="Subhead01 4" xfId="30" xr:uid="{00000000-0005-0000-0000-000061000000}"/>
    <cellStyle name="Subhead01 5" xfId="46" xr:uid="{00000000-0005-0000-0000-000062000000}"/>
    <cellStyle name="Subhead01 6" xfId="54" xr:uid="{00000000-0005-0000-0000-000063000000}"/>
    <cellStyle name="Subhead01 7" xfId="63" xr:uid="{00000000-0005-0000-0000-000064000000}"/>
    <cellStyle name="Subhead01 8" xfId="76" xr:uid="{00000000-0005-0000-0000-000065000000}"/>
    <cellStyle name="Subhead01 9" xfId="69" xr:uid="{00000000-0005-0000-0000-000066000000}"/>
    <cellStyle name="Subhead02" xfId="13" xr:uid="{00000000-0005-0000-0000-000067000000}"/>
    <cellStyle name="Text" xfId="14" xr:uid="{00000000-0005-0000-0000-000068000000}"/>
    <cellStyle name="Text 10" xfId="88" xr:uid="{00000000-0005-0000-0000-000069000000}"/>
    <cellStyle name="Text 11" xfId="95" xr:uid="{00000000-0005-0000-0000-00006A000000}"/>
    <cellStyle name="Text 12" xfId="93" xr:uid="{00000000-0005-0000-0000-00006B000000}"/>
    <cellStyle name="Text 2" xfId="29" xr:uid="{00000000-0005-0000-0000-00006C000000}"/>
    <cellStyle name="Text 3" xfId="31" xr:uid="{00000000-0005-0000-0000-00006D000000}"/>
    <cellStyle name="Text 4" xfId="47" xr:uid="{00000000-0005-0000-0000-00006E000000}"/>
    <cellStyle name="Text 5" xfId="55" xr:uid="{00000000-0005-0000-0000-00006F000000}"/>
    <cellStyle name="Text 6" xfId="65" xr:uid="{00000000-0005-0000-0000-000070000000}"/>
    <cellStyle name="Text 7" xfId="64" xr:uid="{00000000-0005-0000-0000-000071000000}"/>
    <cellStyle name="Text 8" xfId="70" xr:uid="{00000000-0005-0000-0000-000072000000}"/>
    <cellStyle name="Text 9" xfId="90" xr:uid="{00000000-0005-0000-0000-000073000000}"/>
    <cellStyle name="text01" xfId="15" xr:uid="{00000000-0005-0000-0000-000074000000}"/>
    <cellStyle name="Text01 2" xfId="33" xr:uid="{00000000-0005-0000-0000-000075000000}"/>
    <cellStyle name="Text01 3" xfId="115" xr:uid="{00000000-0005-0000-0000-000076000000}"/>
    <cellStyle name="Text01 4" xfId="121" xr:uid="{00000000-0005-0000-0000-000077000000}"/>
    <cellStyle name="Text01 5" xfId="127" xr:uid="{00000000-0005-0000-0000-000078000000}"/>
    <cellStyle name="Text01_KT PA.xls" xfId="36" xr:uid="{00000000-0005-0000-0000-000079000000}"/>
    <cellStyle name="Text02" xfId="35" xr:uid="{00000000-0005-0000-0000-00007A000000}"/>
    <cellStyle name="Text02 2" xfId="116" xr:uid="{00000000-0005-0000-0000-00007B000000}"/>
    <cellStyle name="Text02 3" xfId="122" xr:uid="{00000000-0005-0000-0000-00007C000000}"/>
    <cellStyle name="Text02 4" xfId="128" xr:uid="{00000000-0005-0000-0000-00007D000000}"/>
    <cellStyle name="Text03" xfId="34" xr:uid="{00000000-0005-0000-0000-00007E000000}"/>
    <cellStyle name="Text03 2" xfId="117" xr:uid="{00000000-0005-0000-0000-00007F000000}"/>
    <cellStyle name="Text03 3" xfId="123" xr:uid="{00000000-0005-0000-0000-000080000000}"/>
    <cellStyle name="Text03 4" xfId="129" xr:uid="{00000000-0005-0000-0000-000081000000}"/>
  </cellStyles>
  <dxfs count="595">
    <dxf>
      <font>
        <color theme="0"/>
      </font>
    </dxf>
    <dxf>
      <font>
        <color theme="0"/>
      </font>
    </dxf>
    <dxf>
      <font>
        <color theme="0"/>
      </font>
    </dxf>
    <dxf>
      <font>
        <condense val="0"/>
        <extend val="0"/>
        <color indexed="10"/>
      </font>
    </dxf>
    <dxf>
      <font>
        <condense val="0"/>
        <extend val="0"/>
        <color indexed="17"/>
      </font>
    </dxf>
    <dxf>
      <font>
        <color theme="0"/>
      </font>
    </dxf>
    <dxf>
      <fill>
        <patternFill>
          <bgColor rgb="FFFF0000"/>
        </patternFill>
      </fill>
    </dxf>
    <dxf>
      <font>
        <color theme="0"/>
      </font>
      <fill>
        <patternFill>
          <bgColor rgb="FF008000"/>
        </patternFill>
      </fill>
    </dxf>
    <dxf>
      <font>
        <b/>
        <i val="0"/>
        <color theme="0"/>
      </font>
      <fill>
        <patternFill>
          <bgColor rgb="FF008000"/>
        </patternFill>
      </fill>
    </dxf>
    <dxf>
      <font>
        <b/>
        <i val="0"/>
        <color theme="0"/>
      </font>
      <fill>
        <patternFill>
          <bgColor rgb="FFFF0000"/>
        </patternFill>
      </fill>
    </dxf>
    <dxf>
      <font>
        <color theme="0"/>
      </font>
    </dxf>
    <dxf>
      <font>
        <color theme="0"/>
      </font>
    </dxf>
    <dxf>
      <font>
        <color theme="0"/>
      </font>
    </dxf>
    <dxf>
      <font>
        <color theme="0"/>
      </font>
    </dxf>
    <dxf>
      <font>
        <color theme="0"/>
      </font>
    </dxf>
    <dxf>
      <font>
        <color theme="0"/>
      </font>
    </dxf>
    <dxf>
      <font>
        <condense val="0"/>
        <extend val="0"/>
        <color indexed="10"/>
      </font>
    </dxf>
    <dxf>
      <font>
        <condense val="0"/>
        <extend val="0"/>
        <color auto="1"/>
      </font>
    </dxf>
    <dxf>
      <font>
        <color theme="0"/>
      </font>
    </dxf>
    <dxf>
      <font>
        <b/>
        <i val="0"/>
        <color theme="0"/>
      </font>
      <fill>
        <patternFill>
          <bgColor theme="6" tint="-0.24994659260841701"/>
        </patternFill>
      </fill>
    </dxf>
    <dxf>
      <font>
        <b/>
        <i val="0"/>
        <color theme="0"/>
      </font>
      <fill>
        <patternFill>
          <bgColor rgb="FFC00000"/>
        </patternFill>
      </fill>
    </dxf>
    <dxf>
      <font>
        <b/>
        <i val="0"/>
      </font>
      <fill>
        <patternFill>
          <bgColor rgb="FF92D050"/>
        </patternFill>
      </fill>
    </dxf>
    <dxf>
      <font>
        <b/>
        <i val="0"/>
      </font>
      <fill>
        <patternFill>
          <bgColor rgb="FFFFFF99"/>
        </patternFill>
      </fill>
    </dxf>
    <dxf>
      <font>
        <b/>
        <i val="0"/>
        <color auto="1"/>
      </font>
      <fill>
        <patternFill>
          <bgColor rgb="FFFF5757"/>
        </patternFill>
      </fill>
    </dxf>
    <dxf>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FFFF99"/>
        </patternFill>
      </fill>
    </dxf>
    <dxf>
      <font>
        <b/>
        <i val="0"/>
      </font>
      <fill>
        <patternFill>
          <bgColor rgb="FF92D050"/>
        </patternFill>
      </fill>
    </dxf>
    <dxf>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condense val="0"/>
        <extend val="0"/>
        <color indexed="10"/>
      </font>
    </dxf>
    <dxf>
      <font>
        <b/>
        <i val="0"/>
        <color rgb="FF0000FF"/>
      </font>
    </dxf>
    <dxf>
      <font>
        <condense val="0"/>
        <extend val="0"/>
        <color auto="1"/>
      </font>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ont>
        <b/>
        <i val="0"/>
        <color auto="1"/>
      </font>
      <fill>
        <patternFill>
          <bgColor rgb="FFFF5757"/>
        </patternFill>
      </fill>
    </dxf>
    <dxf>
      <font>
        <b/>
        <i val="0"/>
      </font>
      <fill>
        <patternFill>
          <bgColor rgb="FF92D050"/>
        </patternFill>
      </fill>
    </dxf>
    <dxf>
      <fill>
        <patternFill>
          <bgColor rgb="FF92D050"/>
        </patternFill>
      </fill>
    </dxf>
    <dxf>
      <fill>
        <patternFill>
          <bgColor rgb="FF92D050"/>
        </patternFill>
      </fill>
    </dxf>
    <dxf>
      <font>
        <b/>
        <i val="0"/>
      </font>
      <fill>
        <patternFill>
          <bgColor rgb="FFFFFF99"/>
        </patternFill>
      </fill>
    </dxf>
    <dxf>
      <font>
        <b/>
        <i val="0"/>
        <color rgb="FFFF0000"/>
      </font>
    </dxf>
    <dxf>
      <font>
        <b/>
        <i val="0"/>
        <color rgb="FF008000"/>
      </font>
    </dxf>
    <dxf>
      <font>
        <color rgb="FF0000FF"/>
      </font>
    </dxf>
    <dxf>
      <font>
        <b/>
        <i val="0"/>
        <color indexed="10"/>
      </font>
    </dxf>
    <dxf>
      <font>
        <b/>
        <i val="0"/>
        <color rgb="FFFF0000"/>
      </font>
    </dxf>
    <dxf>
      <font>
        <b/>
        <i val="0"/>
        <color rgb="FF008000"/>
      </font>
    </dxf>
    <dxf>
      <font>
        <color rgb="FF0000FF"/>
      </font>
    </dxf>
    <dxf>
      <font>
        <condense val="0"/>
        <extend val="0"/>
        <color indexed="17"/>
      </font>
    </dxf>
    <dxf>
      <font>
        <condense val="0"/>
        <extend val="0"/>
        <color indexed="10"/>
      </font>
    </dxf>
    <dxf>
      <font>
        <b/>
        <i val="0"/>
        <color rgb="FF008000"/>
      </font>
    </dxf>
    <dxf>
      <font>
        <color rgb="FF0000FF"/>
      </font>
    </dxf>
    <dxf>
      <font>
        <b/>
        <i val="0"/>
        <color indexed="17"/>
      </font>
    </dxf>
    <dxf>
      <font>
        <b/>
        <i val="0"/>
        <color indexed="17"/>
      </font>
    </dxf>
    <dxf>
      <font>
        <b/>
        <i val="0"/>
        <color rgb="FFFF0000"/>
      </font>
    </dxf>
    <dxf>
      <font>
        <b/>
        <i val="0"/>
        <color rgb="FF0000FF"/>
      </font>
    </dxf>
    <dxf>
      <font>
        <b/>
        <i val="0"/>
        <color indexed="10"/>
      </font>
    </dxf>
    <dxf>
      <font>
        <condense val="0"/>
        <extend val="0"/>
        <color indexed="17"/>
      </font>
    </dxf>
    <dxf>
      <font>
        <condense val="0"/>
        <extend val="0"/>
        <color indexed="10"/>
      </font>
    </dxf>
    <dxf>
      <font>
        <condense val="0"/>
        <extend val="0"/>
        <color indexed="10"/>
      </font>
    </dxf>
    <dxf>
      <font>
        <b/>
        <i val="0"/>
        <color indexed="17"/>
      </font>
    </dxf>
    <dxf>
      <font>
        <color theme="0"/>
      </font>
    </dxf>
    <dxf>
      <font>
        <color theme="0"/>
      </font>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ill>
        <patternFill>
          <bgColor rgb="FFFF000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ont>
        <b/>
        <i val="0"/>
      </font>
      <fill>
        <patternFill>
          <bgColor rgb="FF92D050"/>
        </patternFill>
      </fill>
    </dxf>
    <dxf>
      <font>
        <b/>
        <i val="0"/>
      </font>
      <fill>
        <patternFill>
          <bgColor rgb="FFFFFF99"/>
        </patternFill>
      </fill>
    </dxf>
    <dxf>
      <font>
        <b/>
        <i val="0"/>
        <color auto="1"/>
      </font>
      <fill>
        <patternFill>
          <bgColor rgb="FFFF5757"/>
        </patternFill>
      </fill>
    </dxf>
    <dxf>
      <fill>
        <patternFill>
          <bgColor rgb="FF92D050"/>
        </patternFill>
      </fill>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ill>
        <patternFill>
          <bgColor rgb="FF92D050"/>
        </patternFill>
      </fill>
    </dxf>
    <dxf>
      <font>
        <condense val="0"/>
        <extend val="0"/>
        <color auto="1"/>
      </font>
    </dxf>
    <dxf>
      <font>
        <condense val="0"/>
        <extend val="0"/>
        <color indexed="10"/>
      </font>
    </dxf>
    <dxf>
      <font>
        <b/>
        <i val="0"/>
        <color rgb="FF0000FF"/>
      </font>
    </dxf>
    <dxf>
      <font>
        <b/>
        <i val="0"/>
        <color auto="1"/>
      </font>
      <fill>
        <patternFill>
          <bgColor rgb="FFFF5757"/>
        </patternFill>
      </fill>
    </dxf>
    <dxf>
      <fill>
        <patternFill>
          <bgColor rgb="FF92D050"/>
        </patternFill>
      </fill>
    </dxf>
    <dxf>
      <font>
        <b/>
        <i val="0"/>
      </font>
      <fill>
        <patternFill>
          <bgColor rgb="FFFFFF99"/>
        </patternFill>
      </fill>
    </dxf>
    <dxf>
      <font>
        <b/>
        <i val="0"/>
      </font>
      <fill>
        <patternFill>
          <bgColor rgb="FF92D050"/>
        </patternFill>
      </fill>
    </dxf>
    <dxf>
      <font>
        <b/>
        <i val="0"/>
      </font>
      <fill>
        <patternFill>
          <bgColor rgb="FF92D050"/>
        </patternFill>
      </fill>
    </dxf>
    <dxf>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ill>
        <patternFill>
          <bgColor rgb="FF92D050"/>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ont>
        <b/>
        <i val="0"/>
        <color rgb="FFFF0000"/>
      </font>
    </dxf>
    <dxf>
      <font>
        <b/>
        <i val="0"/>
        <color rgb="FF008000"/>
      </font>
    </dxf>
    <dxf>
      <font>
        <color rgb="FF0000FF"/>
      </font>
    </dxf>
    <dxf>
      <font>
        <b/>
        <i val="0"/>
        <color indexed="17"/>
      </font>
    </dxf>
    <dxf>
      <font>
        <b/>
        <i val="0"/>
        <color indexed="10"/>
      </font>
    </dxf>
    <dxf>
      <font>
        <b/>
        <i val="0"/>
        <color rgb="FFFF0000"/>
      </font>
    </dxf>
    <dxf>
      <font>
        <b/>
        <i val="0"/>
        <color rgb="FF008000"/>
      </font>
    </dxf>
    <dxf>
      <font>
        <color rgb="FF0000FF"/>
      </font>
    </dxf>
    <dxf>
      <font>
        <condense val="0"/>
        <extend val="0"/>
        <color indexed="17"/>
      </font>
    </dxf>
    <dxf>
      <font>
        <color rgb="FF0000FF"/>
      </font>
    </dxf>
    <dxf>
      <font>
        <b/>
        <i val="0"/>
        <color indexed="17"/>
      </font>
    </dxf>
    <dxf>
      <font>
        <b/>
        <i val="0"/>
        <color indexed="10"/>
      </font>
    </dxf>
    <dxf>
      <font>
        <b/>
        <i val="0"/>
        <color rgb="FF0000FF"/>
      </font>
    </dxf>
    <dxf>
      <font>
        <b/>
        <i val="0"/>
        <color rgb="FFFF0000"/>
      </font>
    </dxf>
    <dxf>
      <font>
        <b/>
        <i val="0"/>
        <color rgb="FF008000"/>
      </font>
    </dxf>
    <dxf>
      <font>
        <b/>
        <i val="0"/>
        <color indexed="17"/>
      </font>
    </dxf>
    <dxf>
      <font>
        <condense val="0"/>
        <extend val="0"/>
        <color indexed="10"/>
      </font>
    </dxf>
    <dxf>
      <font>
        <condense val="0"/>
        <extend val="0"/>
        <color indexed="10"/>
      </font>
    </dxf>
    <dxf>
      <font>
        <condense val="0"/>
        <extend val="0"/>
        <color indexed="17"/>
      </font>
    </dxf>
    <dxf>
      <font>
        <condense val="0"/>
        <extend val="0"/>
        <color indexed="10"/>
      </font>
    </dxf>
    <dxf>
      <fill>
        <patternFill>
          <bgColor rgb="FFFF0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ill>
        <patternFill>
          <bgColor rgb="FFFF0000"/>
        </patternFill>
      </fill>
    </dxf>
    <dxf>
      <fill>
        <patternFill>
          <bgColor rgb="FFFF0000"/>
        </patternFill>
      </fill>
    </dxf>
    <dxf>
      <font>
        <color theme="0"/>
      </font>
      <fill>
        <patternFill>
          <bgColor rgb="FF008000"/>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ill>
        <patternFill>
          <bgColor rgb="FF92D050"/>
        </patternFill>
      </fill>
    </dxf>
    <dxf>
      <font>
        <b/>
        <i val="0"/>
      </font>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ill>
        <patternFill>
          <bgColor rgb="FF92D050"/>
        </patternFill>
      </fill>
    </dxf>
    <dxf>
      <font>
        <b/>
        <i val="0"/>
      </font>
      <fill>
        <patternFill>
          <bgColor rgb="FF92D050"/>
        </patternFill>
      </fill>
    </dxf>
    <dxf>
      <font>
        <b/>
        <i val="0"/>
        <color auto="1"/>
      </font>
      <fill>
        <patternFill>
          <bgColor rgb="FFFF5757"/>
        </patternFill>
      </fill>
    </dxf>
    <dxf>
      <font>
        <condense val="0"/>
        <extend val="0"/>
        <color auto="1"/>
      </font>
    </dxf>
    <dxf>
      <font>
        <condense val="0"/>
        <extend val="0"/>
        <color indexed="10"/>
      </font>
    </dxf>
    <dxf>
      <font>
        <b/>
        <i val="0"/>
        <color rgb="FF0000FF"/>
      </font>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ill>
        <patternFill>
          <bgColor rgb="FF92D050"/>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ill>
        <patternFill>
          <bgColor rgb="FF92D050"/>
        </patternFill>
      </fill>
    </dxf>
    <dxf>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condense val="0"/>
        <extend val="0"/>
        <color indexed="17"/>
      </font>
    </dxf>
    <dxf>
      <font>
        <b/>
        <i val="0"/>
        <color indexed="10"/>
      </font>
    </dxf>
    <dxf>
      <font>
        <b/>
        <i val="0"/>
        <color indexed="17"/>
      </font>
    </dxf>
    <dxf>
      <font>
        <color rgb="FF0000FF"/>
      </font>
    </dxf>
    <dxf>
      <font>
        <condense val="0"/>
        <extend val="0"/>
        <color indexed="10"/>
      </font>
    </dxf>
    <dxf>
      <font>
        <color rgb="FF0000FF"/>
      </font>
    </dxf>
    <dxf>
      <font>
        <b/>
        <i val="0"/>
        <color indexed="17"/>
      </font>
    </dxf>
    <dxf>
      <font>
        <b/>
        <i val="0"/>
        <color rgb="FFFF0000"/>
      </font>
    </dxf>
    <dxf>
      <font>
        <b/>
        <i val="0"/>
        <color indexed="10"/>
      </font>
    </dxf>
    <dxf>
      <font>
        <b/>
        <i val="0"/>
        <color rgb="FF008000"/>
      </font>
    </dxf>
    <dxf>
      <font>
        <condense val="0"/>
        <extend val="0"/>
        <color indexed="10"/>
      </font>
    </dxf>
    <dxf>
      <font>
        <b/>
        <i val="0"/>
        <color indexed="17"/>
      </font>
    </dxf>
    <dxf>
      <font>
        <condense val="0"/>
        <extend val="0"/>
        <color indexed="17"/>
      </font>
    </dxf>
    <dxf>
      <font>
        <b/>
        <i val="0"/>
        <color rgb="FFFF0000"/>
      </font>
    </dxf>
    <dxf>
      <font>
        <b/>
        <i val="0"/>
        <color rgb="FF0000FF"/>
      </font>
    </dxf>
    <dxf>
      <font>
        <color rgb="FF0000FF"/>
      </font>
    </dxf>
    <dxf>
      <font>
        <b/>
        <i val="0"/>
        <color rgb="FF008000"/>
      </font>
    </dxf>
    <dxf>
      <font>
        <b/>
        <i val="0"/>
        <color rgb="FFFF0000"/>
      </font>
    </dxf>
    <dxf>
      <font>
        <b/>
        <i val="0"/>
        <color rgb="FF008000"/>
      </font>
    </dxf>
    <dxf>
      <font>
        <condense val="0"/>
        <extend val="0"/>
        <color indexed="10"/>
      </font>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FFFF99"/>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92D050"/>
        </patternFill>
      </fill>
    </dxf>
    <dxf>
      <font>
        <b/>
        <i val="0"/>
      </font>
      <fill>
        <patternFill>
          <bgColor rgb="FFFFFF99"/>
        </patternFill>
      </fill>
    </dxf>
    <dxf>
      <font>
        <b/>
        <i val="0"/>
        <color auto="1"/>
      </font>
      <fill>
        <patternFill>
          <bgColor rgb="FFFF5757"/>
        </patternFill>
      </fill>
    </dxf>
    <dxf>
      <fill>
        <patternFill>
          <bgColor rgb="FF92D050"/>
        </patternFill>
      </fill>
    </dxf>
    <dxf>
      <font>
        <b/>
        <i val="0"/>
      </font>
      <fill>
        <patternFill>
          <bgColor rgb="FFFFFF99"/>
        </patternFill>
      </fill>
    </dxf>
    <dxf>
      <fill>
        <patternFill>
          <bgColor rgb="FF92D050"/>
        </patternFill>
      </fill>
    </dxf>
    <dxf>
      <fill>
        <patternFill>
          <bgColor rgb="FF92D050"/>
        </patternFill>
      </fill>
    </dxf>
    <dxf>
      <font>
        <b/>
        <i val="0"/>
      </font>
      <fill>
        <patternFill>
          <bgColor rgb="FF92D050"/>
        </patternFill>
      </fill>
    </dxf>
    <dxf>
      <font>
        <b/>
        <i val="0"/>
        <color auto="1"/>
      </font>
      <fill>
        <patternFill>
          <bgColor rgb="FFFF5757"/>
        </patternFill>
      </fill>
    </dxf>
    <dxf>
      <font>
        <condense val="0"/>
        <extend val="0"/>
        <color indexed="10"/>
      </font>
    </dxf>
    <dxf>
      <font>
        <b/>
        <i val="0"/>
        <color rgb="FF0000FF"/>
      </font>
    </dxf>
    <dxf>
      <font>
        <condense val="0"/>
        <extend val="0"/>
        <color auto="1"/>
      </font>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ill>
        <patternFill>
          <bgColor rgb="FF92D050"/>
        </patternFill>
      </fill>
    </dxf>
    <dxf>
      <font>
        <b/>
        <i val="0"/>
        <color rgb="FF008000"/>
      </font>
    </dxf>
    <dxf>
      <font>
        <b/>
        <i val="0"/>
        <color rgb="FFFF0000"/>
      </font>
    </dxf>
    <dxf>
      <font>
        <condense val="0"/>
        <extend val="0"/>
        <color indexed="17"/>
      </font>
    </dxf>
    <dxf>
      <font>
        <condense val="0"/>
        <extend val="0"/>
        <color indexed="10"/>
      </font>
    </dxf>
    <dxf>
      <font>
        <b/>
        <i val="0"/>
        <color rgb="FF0000FF"/>
      </font>
    </dxf>
    <dxf>
      <font>
        <b/>
        <i val="0"/>
        <color indexed="10"/>
      </font>
    </dxf>
    <dxf>
      <font>
        <b/>
        <i val="0"/>
        <color indexed="17"/>
      </font>
    </dxf>
    <dxf>
      <font>
        <b/>
        <i val="0"/>
        <color rgb="FFFF0000"/>
      </font>
    </dxf>
    <dxf>
      <font>
        <color rgb="FF0000FF"/>
      </font>
    </dxf>
    <dxf>
      <font>
        <color rgb="FF0000FF"/>
      </font>
    </dxf>
    <dxf>
      <font>
        <condense val="0"/>
        <extend val="0"/>
        <color indexed="10"/>
      </font>
    </dxf>
    <dxf>
      <font>
        <condense val="0"/>
        <extend val="0"/>
        <color indexed="17"/>
      </font>
    </dxf>
    <dxf>
      <font>
        <color rgb="FF0000FF"/>
      </font>
    </dxf>
    <dxf>
      <font>
        <b/>
        <i val="0"/>
        <color rgb="FF008000"/>
      </font>
    </dxf>
    <dxf>
      <font>
        <b/>
        <i val="0"/>
        <color rgb="FFFF0000"/>
      </font>
    </dxf>
    <dxf>
      <font>
        <b/>
        <i val="0"/>
        <color indexed="10"/>
      </font>
    </dxf>
    <dxf>
      <font>
        <b/>
        <i val="0"/>
        <color indexed="17"/>
      </font>
    </dxf>
    <dxf>
      <font>
        <b/>
        <i val="0"/>
        <color rgb="FF008000"/>
      </font>
    </dxf>
    <dxf>
      <font>
        <condense val="0"/>
        <extend val="0"/>
        <color indexed="10"/>
      </font>
    </dxf>
    <dxf>
      <font>
        <b/>
        <i val="0"/>
        <color indexed="17"/>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92D050"/>
        </patternFill>
      </fill>
    </dxf>
    <dxf>
      <font>
        <b/>
        <i val="0"/>
      </font>
      <fill>
        <patternFill>
          <bgColor rgb="FFFFFF99"/>
        </patternFill>
      </fill>
    </dxf>
    <dxf>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ont>
        <condense val="0"/>
        <extend val="0"/>
        <color auto="1"/>
      </font>
    </dxf>
    <dxf>
      <font>
        <b/>
        <i val="0"/>
        <color rgb="FF0000FF"/>
      </font>
    </dxf>
    <dxf>
      <font>
        <condense val="0"/>
        <extend val="0"/>
        <color indexed="10"/>
      </font>
    </dxf>
    <dxf>
      <font>
        <b/>
        <i val="0"/>
      </font>
      <fill>
        <patternFill>
          <bgColor rgb="FFFFFF99"/>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ont>
        <b/>
        <i val="0"/>
      </font>
      <fill>
        <patternFill>
          <bgColor rgb="FFFFFF99"/>
        </patternFill>
      </fill>
    </dxf>
    <dxf>
      <fill>
        <patternFill>
          <bgColor rgb="FF92D050"/>
        </patternFill>
      </fill>
    </dxf>
    <dxf>
      <fill>
        <patternFill>
          <bgColor rgb="FF92D050"/>
        </patternFill>
      </fill>
    </dxf>
    <dxf>
      <font>
        <b/>
        <i val="0"/>
        <color auto="1"/>
      </font>
      <fill>
        <patternFill>
          <bgColor rgb="FFFF5757"/>
        </patternFill>
      </fill>
    </dxf>
    <dxf>
      <font>
        <b/>
        <i val="0"/>
        <color rgb="FF008000"/>
      </font>
    </dxf>
    <dxf>
      <font>
        <b/>
        <i val="0"/>
        <color rgb="FFFF0000"/>
      </font>
    </dxf>
    <dxf>
      <font>
        <b/>
        <i val="0"/>
        <color indexed="10"/>
      </font>
    </dxf>
    <dxf>
      <font>
        <b/>
        <i val="0"/>
        <color indexed="17"/>
      </font>
    </dxf>
    <dxf>
      <font>
        <color rgb="FF0000FF"/>
      </font>
    </dxf>
    <dxf>
      <font>
        <b/>
        <i val="0"/>
        <color rgb="FFFF0000"/>
      </font>
    </dxf>
    <dxf>
      <font>
        <condense val="0"/>
        <extend val="0"/>
        <color indexed="10"/>
      </font>
    </dxf>
    <dxf>
      <font>
        <condense val="0"/>
        <extend val="0"/>
        <color indexed="17"/>
      </font>
    </dxf>
    <dxf>
      <font>
        <b/>
        <i val="0"/>
        <color rgb="FF008000"/>
      </font>
    </dxf>
    <dxf>
      <font>
        <condense val="0"/>
        <extend val="0"/>
        <color indexed="10"/>
      </font>
    </dxf>
    <dxf>
      <font>
        <b/>
        <i val="0"/>
        <color indexed="17"/>
      </font>
    </dxf>
    <dxf>
      <font>
        <b/>
        <i val="0"/>
        <color rgb="FF008000"/>
      </font>
    </dxf>
    <dxf>
      <font>
        <b/>
        <i val="0"/>
        <color rgb="FFFF0000"/>
      </font>
    </dxf>
    <dxf>
      <font>
        <b/>
        <i val="0"/>
        <color rgb="FF0000FF"/>
      </font>
    </dxf>
    <dxf>
      <font>
        <b/>
        <i val="0"/>
        <color indexed="10"/>
      </font>
    </dxf>
    <dxf>
      <font>
        <b/>
        <i val="0"/>
        <color indexed="17"/>
      </font>
    </dxf>
    <dxf>
      <font>
        <color rgb="FF0000FF"/>
      </font>
    </dxf>
    <dxf>
      <font>
        <condense val="0"/>
        <extend val="0"/>
        <color indexed="10"/>
      </font>
    </dxf>
    <dxf>
      <font>
        <condense val="0"/>
        <extend val="0"/>
        <color indexed="17"/>
      </font>
    </dxf>
    <dxf>
      <font>
        <color rgb="FF0000FF"/>
      </font>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ill>
        <patternFill>
          <bgColor rgb="FFFF0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ont>
        <b/>
        <i val="0"/>
      </font>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ill>
        <patternFill>
          <bgColor rgb="FF92D050"/>
        </patternFill>
      </fill>
    </dxf>
    <dxf>
      <fill>
        <patternFill>
          <bgColor rgb="FF92D050"/>
        </patternFill>
      </fill>
    </dxf>
    <dxf>
      <font>
        <b/>
        <i val="0"/>
      </font>
      <fill>
        <patternFill>
          <bgColor rgb="FFFFFF99"/>
        </patternFill>
      </fill>
    </dxf>
    <dxf>
      <font>
        <b/>
        <i val="0"/>
        <color auto="1"/>
      </font>
      <fill>
        <patternFill>
          <bgColor rgb="FFFF5757"/>
        </patternFill>
      </fill>
    </dxf>
    <dxf>
      <font>
        <b/>
        <i val="0"/>
      </font>
      <fill>
        <patternFill>
          <bgColor rgb="FF92D050"/>
        </patternFill>
      </fill>
    </dxf>
    <dxf>
      <font>
        <b/>
        <i val="0"/>
        <color auto="1"/>
      </font>
      <fill>
        <patternFill>
          <bgColor rgb="FFFF5757"/>
        </patternFill>
      </fill>
    </dxf>
    <dxf>
      <fill>
        <patternFill>
          <bgColor rgb="FF92D050"/>
        </patternFill>
      </fill>
    </dxf>
    <dxf>
      <font>
        <b/>
        <i val="0"/>
      </font>
      <fill>
        <patternFill>
          <bgColor rgb="FFFFFF99"/>
        </patternFill>
      </fill>
    </dxf>
    <dxf>
      <font>
        <b/>
        <i val="0"/>
      </font>
      <fill>
        <patternFill>
          <bgColor rgb="FF92D050"/>
        </patternFill>
      </fill>
    </dxf>
    <dxf>
      <fill>
        <patternFill>
          <bgColor rgb="FF92D050"/>
        </patternFill>
      </fill>
    </dxf>
    <dxf>
      <font>
        <condense val="0"/>
        <extend val="0"/>
        <color auto="1"/>
      </font>
    </dxf>
    <dxf>
      <font>
        <condense val="0"/>
        <extend val="0"/>
        <color indexed="10"/>
      </font>
    </dxf>
    <dxf>
      <font>
        <b/>
        <i val="0"/>
        <color rgb="FF0000FF"/>
      </font>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92D050"/>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auto="1"/>
      </font>
      <fill>
        <patternFill>
          <bgColor rgb="FFFF5757"/>
        </patternFill>
      </fill>
    </dxf>
    <dxf>
      <font>
        <b/>
        <i val="0"/>
      </font>
      <fill>
        <patternFill>
          <bgColor rgb="FFFFFF99"/>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font>
      <fill>
        <patternFill>
          <bgColor rgb="FF92D050"/>
        </patternFill>
      </fill>
    </dxf>
    <dxf>
      <fill>
        <patternFill>
          <bgColor rgb="FF92D050"/>
        </patternFill>
      </fill>
    </dxf>
    <dxf>
      <font>
        <b/>
        <i val="0"/>
      </font>
      <fill>
        <patternFill>
          <bgColor rgb="FF92D050"/>
        </patternFill>
      </fill>
    </dxf>
    <dxf>
      <font>
        <b/>
        <i val="0"/>
        <color auto="1"/>
      </font>
      <fill>
        <patternFill>
          <bgColor rgb="FFFF5757"/>
        </patternFill>
      </fill>
    </dxf>
    <dxf>
      <font>
        <b/>
        <i val="0"/>
      </font>
      <fill>
        <patternFill>
          <bgColor rgb="FFFFFF99"/>
        </patternFill>
      </fill>
    </dxf>
    <dxf>
      <fill>
        <patternFill>
          <bgColor rgb="FF92D050"/>
        </patternFill>
      </fill>
    </dxf>
    <dxf>
      <font>
        <b/>
        <i val="0"/>
        <color indexed="17"/>
      </font>
    </dxf>
    <dxf>
      <font>
        <color rgb="FF0000FF"/>
      </font>
    </dxf>
    <dxf>
      <font>
        <b/>
        <i val="0"/>
        <color indexed="10"/>
      </font>
    </dxf>
    <dxf>
      <font>
        <b/>
        <i val="0"/>
        <color rgb="FF0000FF"/>
      </font>
    </dxf>
    <dxf>
      <font>
        <b/>
        <i val="0"/>
        <color rgb="FFFF0000"/>
      </font>
    </dxf>
    <dxf>
      <font>
        <b/>
        <i val="0"/>
        <color rgb="FF008000"/>
      </font>
    </dxf>
    <dxf>
      <font>
        <b/>
        <i val="0"/>
        <color rgb="FF008000"/>
      </font>
    </dxf>
    <dxf>
      <font>
        <condense val="0"/>
        <extend val="0"/>
        <color indexed="17"/>
      </font>
    </dxf>
    <dxf>
      <font>
        <condense val="0"/>
        <extend val="0"/>
        <color indexed="10"/>
      </font>
    </dxf>
    <dxf>
      <font>
        <b/>
        <i val="0"/>
        <color indexed="17"/>
      </font>
    </dxf>
    <dxf>
      <font>
        <condense val="0"/>
        <extend val="0"/>
        <color indexed="10"/>
      </font>
    </dxf>
    <dxf>
      <font>
        <b/>
        <i val="0"/>
        <color rgb="FFFF0000"/>
      </font>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color theme="0"/>
      </font>
      <fill>
        <patternFill>
          <bgColor rgb="FF008000"/>
        </patternFill>
      </fill>
    </dxf>
    <dxf>
      <fill>
        <patternFill>
          <bgColor rgb="FFFF0000"/>
        </patternFill>
      </fill>
    </dxf>
    <dxf>
      <font>
        <b/>
        <i val="0"/>
        <color theme="0"/>
      </font>
      <fill>
        <patternFill>
          <bgColor rgb="FFFF0000"/>
        </patternFill>
      </fill>
    </dxf>
    <dxf>
      <font>
        <b/>
        <i val="0"/>
        <color theme="0"/>
      </font>
      <fill>
        <patternFill>
          <bgColor rgb="FF008000"/>
        </patternFill>
      </fill>
    </dxf>
    <dxf>
      <font>
        <condense val="0"/>
        <extend val="0"/>
        <color indexed="12"/>
      </font>
    </dxf>
    <dxf>
      <font>
        <condense val="0"/>
        <extend val="0"/>
        <color indexed="10"/>
      </font>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C00000"/>
        </patternFill>
      </fill>
    </dxf>
    <dxf>
      <font>
        <color auto="1"/>
      </font>
      <fill>
        <patternFill>
          <bgColor rgb="FFFFFF66"/>
        </patternFill>
      </fill>
    </dxf>
    <dxf>
      <fill>
        <patternFill>
          <bgColor rgb="FFC00000"/>
        </patternFill>
      </fill>
    </dxf>
    <dxf>
      <fill>
        <patternFill>
          <bgColor rgb="FF92D050"/>
        </patternFill>
      </fill>
    </dxf>
    <dxf>
      <fill>
        <patternFill>
          <bgColor rgb="FF92D050"/>
        </patternFill>
      </fill>
    </dxf>
    <dxf>
      <fill>
        <patternFill>
          <bgColor rgb="FF92D050"/>
        </patternFill>
      </fill>
    </dxf>
    <dxf>
      <font>
        <color auto="1"/>
      </font>
      <fill>
        <patternFill>
          <bgColor rgb="FFFFFF66"/>
        </patternFill>
      </fill>
    </dxf>
    <dxf>
      <fill>
        <patternFill>
          <bgColor rgb="FFC00000"/>
        </patternFill>
      </fill>
    </dxf>
    <dxf>
      <fill>
        <patternFill>
          <bgColor rgb="FF92D050"/>
        </patternFill>
      </fill>
    </dxf>
    <dxf>
      <font>
        <b/>
        <i val="0"/>
        <color theme="0"/>
      </font>
      <fill>
        <patternFill>
          <bgColor rgb="FF275E83"/>
        </patternFill>
      </fill>
    </dxf>
    <dxf>
      <font>
        <b/>
        <i val="0"/>
        <color theme="0"/>
      </font>
      <fill>
        <patternFill>
          <bgColor rgb="FFD53737"/>
        </patternFill>
      </fill>
    </dxf>
    <dxf>
      <font>
        <b/>
        <i val="0"/>
        <color theme="0"/>
      </font>
      <fill>
        <patternFill>
          <bgColor rgb="FF389441"/>
        </patternFill>
      </fill>
    </dxf>
    <dxf>
      <font>
        <b/>
        <i val="0"/>
        <color theme="0"/>
      </font>
      <fill>
        <patternFill>
          <bgColor rgb="FFE28D26"/>
        </patternFill>
      </fill>
    </dxf>
    <dxf>
      <font>
        <b/>
        <i val="0"/>
        <color auto="1"/>
      </font>
      <fill>
        <patternFill>
          <bgColor rgb="FFF2E212"/>
        </patternFill>
      </fill>
    </dxf>
    <dxf>
      <font>
        <b/>
        <i val="0"/>
        <color auto="1"/>
      </font>
      <fill>
        <patternFill>
          <bgColor theme="0" tint="-0.14996795556505021"/>
        </patternFill>
      </fill>
    </dxf>
    <dxf>
      <fill>
        <patternFill>
          <bgColor rgb="FF92D050"/>
        </patternFill>
      </fill>
    </dxf>
    <dxf>
      <font>
        <b/>
        <i val="0"/>
      </font>
      <fill>
        <patternFill>
          <bgColor rgb="FFFFFF99"/>
        </patternFill>
      </fill>
    </dxf>
    <dxf>
      <font>
        <b/>
        <i val="0"/>
      </font>
      <fill>
        <patternFill>
          <bgColor rgb="FF92D050"/>
        </patternFill>
      </fill>
    </dxf>
    <dxf>
      <font>
        <b/>
        <i val="0"/>
        <color theme="3"/>
      </font>
      <fill>
        <patternFill>
          <bgColor rgb="FFFF5757"/>
        </patternFill>
      </fill>
    </dxf>
    <dxf>
      <fill>
        <patternFill>
          <bgColor rgb="FF92D050"/>
        </patternFill>
      </fill>
    </dxf>
  </dxfs>
  <tableStyles count="0" defaultTableStyle="TableStyleMedium9" defaultPivotStyle="PivotStyleLight16"/>
  <colors>
    <mruColors>
      <color rgb="FFA4D65E"/>
      <color rgb="FFF4E501"/>
      <color rgb="FFD1D3D4"/>
      <color rgb="FFF68D2E"/>
      <color rgb="FFE03C31"/>
      <color rgb="FF0057B7"/>
      <color rgb="FF002C5B"/>
      <color rgb="FF009CDE"/>
      <color rgb="FF007DC5"/>
      <color rgb="FFBAE1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0182609-9DF9-4C8E-8B0C-FB9732B89928}" type="doc">
      <dgm:prSet loTypeId="urn:microsoft.com/office/officeart/2005/8/layout/rings+Icon" loCatId="officeonline" qsTypeId="urn:microsoft.com/office/officeart/2005/8/quickstyle/simple1" qsCatId="simple" csTypeId="urn:microsoft.com/office/officeart/2005/8/colors/accent1_2" csCatId="accent1" phldr="1"/>
      <dgm:spPr/>
    </dgm:pt>
    <dgm:pt modelId="{0290FB53-0AA1-4A71-A924-D478189A834A}">
      <dgm:prSet phldrT="[Text]"/>
      <dgm:spPr>
        <a:solidFill>
          <a:schemeClr val="tx1">
            <a:alpha val="50000"/>
          </a:schemeClr>
        </a:solidFill>
        <a:ln>
          <a:solidFill>
            <a:schemeClr val="tx1"/>
          </a:solidFill>
        </a:ln>
      </dgm:spPr>
      <dgm:t>
        <a:bodyPr/>
        <a:lstStyle/>
        <a:p>
          <a:endParaRPr lang="en-US"/>
        </a:p>
      </dgm:t>
    </dgm:pt>
    <dgm:pt modelId="{61E71970-C3F4-49E6-BE33-0EEA7AC3EE35}" type="parTrans" cxnId="{A23C5238-09D2-46C4-8493-8D27CD9EB8EE}">
      <dgm:prSet/>
      <dgm:spPr/>
      <dgm:t>
        <a:bodyPr/>
        <a:lstStyle/>
        <a:p>
          <a:endParaRPr lang="en-US"/>
        </a:p>
      </dgm:t>
    </dgm:pt>
    <dgm:pt modelId="{C96C9496-84BE-4028-856C-EC10C0270ABC}" type="sibTrans" cxnId="{A23C5238-09D2-46C4-8493-8D27CD9EB8EE}">
      <dgm:prSet/>
      <dgm:spPr/>
      <dgm:t>
        <a:bodyPr/>
        <a:lstStyle/>
        <a:p>
          <a:endParaRPr lang="en-US"/>
        </a:p>
      </dgm:t>
    </dgm:pt>
    <dgm:pt modelId="{D448E137-4ED5-40B6-9FCA-4D2BF8506ADD}">
      <dgm:prSet phldrT="[Text]"/>
      <dgm:spPr>
        <a:noFill/>
        <a:ln>
          <a:solidFill>
            <a:schemeClr val="tx1"/>
          </a:solidFill>
        </a:ln>
      </dgm:spPr>
      <dgm:t>
        <a:bodyPr/>
        <a:lstStyle/>
        <a:p>
          <a:endParaRPr lang="en-US"/>
        </a:p>
      </dgm:t>
    </dgm:pt>
    <dgm:pt modelId="{9FE0789E-C760-4A8A-8020-551370ACB15F}" type="parTrans" cxnId="{189DBCBB-8952-47FE-BC0E-4E8CF9D2F5F3}">
      <dgm:prSet/>
      <dgm:spPr/>
      <dgm:t>
        <a:bodyPr/>
        <a:lstStyle/>
        <a:p>
          <a:endParaRPr lang="en-US"/>
        </a:p>
      </dgm:t>
    </dgm:pt>
    <dgm:pt modelId="{7625F978-1A4D-4ED4-9F68-C9EFA589A108}" type="sibTrans" cxnId="{189DBCBB-8952-47FE-BC0E-4E8CF9D2F5F3}">
      <dgm:prSet/>
      <dgm:spPr/>
      <dgm:t>
        <a:bodyPr/>
        <a:lstStyle/>
        <a:p>
          <a:endParaRPr lang="en-US"/>
        </a:p>
      </dgm:t>
    </dgm:pt>
    <dgm:pt modelId="{70A8266A-001F-4FF4-A813-41728AD660C2}">
      <dgm:prSet phldrT="[Text]"/>
      <dgm:spPr>
        <a:solidFill>
          <a:schemeClr val="bg1">
            <a:alpha val="50000"/>
          </a:schemeClr>
        </a:solidFill>
        <a:ln>
          <a:solidFill>
            <a:schemeClr val="tx1"/>
          </a:solidFill>
        </a:ln>
      </dgm:spPr>
      <dgm:t>
        <a:bodyPr/>
        <a:lstStyle/>
        <a:p>
          <a:endParaRPr lang="en-US"/>
        </a:p>
      </dgm:t>
    </dgm:pt>
    <dgm:pt modelId="{A3EF1244-EF9B-4A6F-B9F1-AD9C741A5739}" type="parTrans" cxnId="{044194F1-D967-42A8-A48D-E90EEE72C561}">
      <dgm:prSet/>
      <dgm:spPr/>
      <dgm:t>
        <a:bodyPr/>
        <a:lstStyle/>
        <a:p>
          <a:endParaRPr lang="en-US"/>
        </a:p>
      </dgm:t>
    </dgm:pt>
    <dgm:pt modelId="{D188CB01-21EC-4DCF-BBFB-BF6D841FCEDB}" type="sibTrans" cxnId="{044194F1-D967-42A8-A48D-E90EEE72C561}">
      <dgm:prSet/>
      <dgm:spPr/>
      <dgm:t>
        <a:bodyPr/>
        <a:lstStyle/>
        <a:p>
          <a:endParaRPr lang="en-US"/>
        </a:p>
      </dgm:t>
    </dgm:pt>
    <dgm:pt modelId="{9F437E4A-60E6-4044-9A4E-A793F8BF7055}" type="pres">
      <dgm:prSet presAssocID="{40182609-9DF9-4C8E-8B0C-FB9732B89928}" presName="Name0" presStyleCnt="0">
        <dgm:presLayoutVars>
          <dgm:chMax val="7"/>
          <dgm:dir/>
          <dgm:resizeHandles val="exact"/>
        </dgm:presLayoutVars>
      </dgm:prSet>
      <dgm:spPr/>
    </dgm:pt>
    <dgm:pt modelId="{CEC2889B-9579-4799-BEFB-EB8386322104}" type="pres">
      <dgm:prSet presAssocID="{40182609-9DF9-4C8E-8B0C-FB9732B89928}" presName="ellipse1" presStyleLbl="vennNode1" presStyleIdx="0" presStyleCnt="3" custLinFactNeighborX="16219" custLinFactNeighborY="6307">
        <dgm:presLayoutVars>
          <dgm:bulletEnabled val="1"/>
        </dgm:presLayoutVars>
      </dgm:prSet>
      <dgm:spPr/>
    </dgm:pt>
    <dgm:pt modelId="{16B18237-B694-4B16-9A8F-D08D528CA262}" type="pres">
      <dgm:prSet presAssocID="{40182609-9DF9-4C8E-8B0C-FB9732B89928}" presName="ellipse2" presStyleLbl="vennNode1" presStyleIdx="1" presStyleCnt="3" custLinFactNeighborY="13516">
        <dgm:presLayoutVars>
          <dgm:bulletEnabled val="1"/>
        </dgm:presLayoutVars>
      </dgm:prSet>
      <dgm:spPr/>
    </dgm:pt>
    <dgm:pt modelId="{1BB81593-66C4-4387-85A5-8902F06079F9}" type="pres">
      <dgm:prSet presAssocID="{40182609-9DF9-4C8E-8B0C-FB9732B89928}" presName="ellipse3" presStyleLbl="vennNode1" presStyleIdx="2" presStyleCnt="3" custLinFactNeighborX="-20604" custLinFactNeighborY="5423">
        <dgm:presLayoutVars>
          <dgm:bulletEnabled val="1"/>
        </dgm:presLayoutVars>
      </dgm:prSet>
      <dgm:spPr/>
    </dgm:pt>
  </dgm:ptLst>
  <dgm:cxnLst>
    <dgm:cxn modelId="{7AE5481A-A0F9-4538-B2D4-9CF82159FC8A}" type="presOf" srcId="{40182609-9DF9-4C8E-8B0C-FB9732B89928}" destId="{9F437E4A-60E6-4044-9A4E-A793F8BF7055}" srcOrd="0" destOrd="0" presId="urn:microsoft.com/office/officeart/2005/8/layout/rings+Icon"/>
    <dgm:cxn modelId="{A23C5238-09D2-46C4-8493-8D27CD9EB8EE}" srcId="{40182609-9DF9-4C8E-8B0C-FB9732B89928}" destId="{0290FB53-0AA1-4A71-A924-D478189A834A}" srcOrd="0" destOrd="0" parTransId="{61E71970-C3F4-49E6-BE33-0EEA7AC3EE35}" sibTransId="{C96C9496-84BE-4028-856C-EC10C0270ABC}"/>
    <dgm:cxn modelId="{C9525969-A28B-47E5-ACBD-DFD86C3FD4F6}" type="presOf" srcId="{D448E137-4ED5-40B6-9FCA-4D2BF8506ADD}" destId="{16B18237-B694-4B16-9A8F-D08D528CA262}" srcOrd="0" destOrd="0" presId="urn:microsoft.com/office/officeart/2005/8/layout/rings+Icon"/>
    <dgm:cxn modelId="{189DBCBB-8952-47FE-BC0E-4E8CF9D2F5F3}" srcId="{40182609-9DF9-4C8E-8B0C-FB9732B89928}" destId="{D448E137-4ED5-40B6-9FCA-4D2BF8506ADD}" srcOrd="1" destOrd="0" parTransId="{9FE0789E-C760-4A8A-8020-551370ACB15F}" sibTransId="{7625F978-1A4D-4ED4-9F68-C9EFA589A108}"/>
    <dgm:cxn modelId="{868401CC-9C8E-40DF-84A1-70C39B4E7392}" type="presOf" srcId="{0290FB53-0AA1-4A71-A924-D478189A834A}" destId="{CEC2889B-9579-4799-BEFB-EB8386322104}" srcOrd="0" destOrd="0" presId="urn:microsoft.com/office/officeart/2005/8/layout/rings+Icon"/>
    <dgm:cxn modelId="{044194F1-D967-42A8-A48D-E90EEE72C561}" srcId="{40182609-9DF9-4C8E-8B0C-FB9732B89928}" destId="{70A8266A-001F-4FF4-A813-41728AD660C2}" srcOrd="2" destOrd="0" parTransId="{A3EF1244-EF9B-4A6F-B9F1-AD9C741A5739}" sibTransId="{D188CB01-21EC-4DCF-BBFB-BF6D841FCEDB}"/>
    <dgm:cxn modelId="{1F3B6BFD-42D0-4930-A34C-194266AB3DCC}" type="presOf" srcId="{70A8266A-001F-4FF4-A813-41728AD660C2}" destId="{1BB81593-66C4-4387-85A5-8902F06079F9}" srcOrd="0" destOrd="0" presId="urn:microsoft.com/office/officeart/2005/8/layout/rings+Icon"/>
    <dgm:cxn modelId="{5CF12A8A-AF26-4CC2-92A4-79A3F5B989DE}" type="presParOf" srcId="{9F437E4A-60E6-4044-9A4E-A793F8BF7055}" destId="{CEC2889B-9579-4799-BEFB-EB8386322104}" srcOrd="0" destOrd="0" presId="urn:microsoft.com/office/officeart/2005/8/layout/rings+Icon"/>
    <dgm:cxn modelId="{943B1340-C3F2-41EE-ADA7-263607609873}" type="presParOf" srcId="{9F437E4A-60E6-4044-9A4E-A793F8BF7055}" destId="{16B18237-B694-4B16-9A8F-D08D528CA262}" srcOrd="1" destOrd="0" presId="urn:microsoft.com/office/officeart/2005/8/layout/rings+Icon"/>
    <dgm:cxn modelId="{1192FE27-5F0F-4BA7-ACAC-430BB3D2A96D}" type="presParOf" srcId="{9F437E4A-60E6-4044-9A4E-A793F8BF7055}" destId="{1BB81593-66C4-4387-85A5-8902F06079F9}" srcOrd="2" destOrd="0" presId="urn:microsoft.com/office/officeart/2005/8/layout/rings+Icon"/>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EC2889B-9579-4799-BEFB-EB8386322104}">
      <dsp:nvSpPr>
        <dsp:cNvPr id="0" name=""/>
        <dsp:cNvSpPr/>
      </dsp:nvSpPr>
      <dsp:spPr>
        <a:xfrm>
          <a:off x="739917" y="43015"/>
          <a:ext cx="682039" cy="682029"/>
        </a:xfrm>
        <a:prstGeom prst="ellipse">
          <a:avLst/>
        </a:prstGeom>
        <a:solidFill>
          <a:schemeClr val="tx1">
            <a:alpha val="50000"/>
          </a:schemeClr>
        </a:solid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3820" tIns="83820" rIns="83820" bIns="83820" numCol="1" spcCol="1270" anchor="ctr" anchorCtr="0">
          <a:noAutofit/>
        </a:bodyPr>
        <a:lstStyle/>
        <a:p>
          <a:pPr marL="0" lvl="0" indent="0" algn="ctr" defTabSz="977900">
            <a:lnSpc>
              <a:spcPct val="90000"/>
            </a:lnSpc>
            <a:spcBef>
              <a:spcPct val="0"/>
            </a:spcBef>
            <a:spcAft>
              <a:spcPct val="35000"/>
            </a:spcAft>
            <a:buNone/>
          </a:pPr>
          <a:endParaRPr lang="en-US" sz="2200" kern="1200"/>
        </a:p>
      </dsp:txBody>
      <dsp:txXfrm>
        <a:off x="839799" y="142896"/>
        <a:ext cx="482275" cy="482267"/>
      </dsp:txXfrm>
    </dsp:sp>
    <dsp:sp modelId="{16B18237-B694-4B16-9A8F-D08D528CA262}">
      <dsp:nvSpPr>
        <dsp:cNvPr id="0" name=""/>
        <dsp:cNvSpPr/>
      </dsp:nvSpPr>
      <dsp:spPr>
        <a:xfrm>
          <a:off x="980349" y="454876"/>
          <a:ext cx="682039" cy="682029"/>
        </a:xfrm>
        <a:prstGeom prst="ellipse">
          <a:avLst/>
        </a:prstGeom>
        <a:no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3820" tIns="83820" rIns="83820" bIns="83820" numCol="1" spcCol="1270" anchor="ctr" anchorCtr="0">
          <a:noAutofit/>
        </a:bodyPr>
        <a:lstStyle/>
        <a:p>
          <a:pPr marL="0" lvl="0" indent="0" algn="ctr" defTabSz="977900">
            <a:lnSpc>
              <a:spcPct val="90000"/>
            </a:lnSpc>
            <a:spcBef>
              <a:spcPct val="0"/>
            </a:spcBef>
            <a:spcAft>
              <a:spcPct val="35000"/>
            </a:spcAft>
            <a:buNone/>
          </a:pPr>
          <a:endParaRPr lang="en-US" sz="2200" kern="1200"/>
        </a:p>
      </dsp:txBody>
      <dsp:txXfrm>
        <a:off x="1080231" y="554757"/>
        <a:ext cx="482275" cy="482267"/>
      </dsp:txXfrm>
    </dsp:sp>
    <dsp:sp modelId="{1BB81593-66C4-4387-85A5-8902F06079F9}">
      <dsp:nvSpPr>
        <dsp:cNvPr id="0" name=""/>
        <dsp:cNvSpPr/>
      </dsp:nvSpPr>
      <dsp:spPr>
        <a:xfrm>
          <a:off x="1190458" y="36986"/>
          <a:ext cx="682039" cy="682029"/>
        </a:xfrm>
        <a:prstGeom prst="ellipse">
          <a:avLst/>
        </a:prstGeom>
        <a:solidFill>
          <a:schemeClr val="bg1">
            <a:alpha val="50000"/>
          </a:schemeClr>
        </a:solidFill>
        <a:ln w="19050" cap="flat" cmpd="sng" algn="ctr">
          <a:solidFill>
            <a:schemeClr val="tx1"/>
          </a:solidFill>
          <a:prstDash val="solid"/>
        </a:ln>
        <a:effectLst/>
      </dsp:spPr>
      <dsp:style>
        <a:lnRef idx="2">
          <a:scrgbClr r="0" g="0" b="0"/>
        </a:lnRef>
        <a:fillRef idx="1">
          <a:scrgbClr r="0" g="0" b="0"/>
        </a:fillRef>
        <a:effectRef idx="0">
          <a:scrgbClr r="0" g="0" b="0"/>
        </a:effectRef>
        <a:fontRef idx="minor">
          <a:schemeClr val="tx1"/>
        </a:fontRef>
      </dsp:style>
      <dsp:txBody>
        <a:bodyPr spcFirstLastPara="0" vert="horz" wrap="square" lIns="83820" tIns="83820" rIns="83820" bIns="83820" numCol="1" spcCol="1270" anchor="ctr" anchorCtr="0">
          <a:noAutofit/>
        </a:bodyPr>
        <a:lstStyle/>
        <a:p>
          <a:pPr marL="0" lvl="0" indent="0" algn="ctr" defTabSz="977900">
            <a:lnSpc>
              <a:spcPct val="90000"/>
            </a:lnSpc>
            <a:spcBef>
              <a:spcPct val="0"/>
            </a:spcBef>
            <a:spcAft>
              <a:spcPct val="35000"/>
            </a:spcAft>
            <a:buNone/>
          </a:pPr>
          <a:endParaRPr lang="en-US" sz="2200" kern="1200"/>
        </a:p>
      </dsp:txBody>
      <dsp:txXfrm>
        <a:off x="1290340" y="136867"/>
        <a:ext cx="482275" cy="482267"/>
      </dsp:txXfrm>
    </dsp:sp>
  </dsp:spTree>
</dsp:drawing>
</file>

<file path=xl/diagrams/layout1.xml><?xml version="1.0" encoding="utf-8"?>
<dgm:layoutDef xmlns:dgm="http://schemas.openxmlformats.org/drawingml/2006/diagram" xmlns:a="http://schemas.openxmlformats.org/drawingml/2006/main" uniqueId="urn:microsoft.com/office/officeart/2005/8/layout/rings+Icon">
  <dgm:title val="Interconnected Rings"/>
  <dgm:desc val="Use to show overlapping or interconnected ideas or concepts. The first seven lines of Level 1 text correspond with a circle. Unused text does not appear, but remains available if you switch layouts.  "/>
  <dgm:catLst>
    <dgm:cat type="relationship" pri="32000"/>
    <dgm:cat type="officeonline" pri="6000"/>
  </dgm:catLst>
  <dgm:sampData useDef="1">
    <dgm:dataModel>
      <dgm:ptLst/>
      <dgm:bg/>
      <dgm:whole/>
    </dgm:dataModel>
  </dgm:sampData>
  <dgm:styleData>
    <dgm:dataModel>
      <dgm:ptLst>
        <dgm:pt modelId="0" type="doc"/>
        <dgm:pt modelId="10"/>
        <dgm:pt modelId="20"/>
      </dgm:ptLst>
      <dgm:cxnLst>
        <dgm:cxn modelId="30" srcId="0" destId="10" srcOrd="0" destOrd="0"/>
        <dgm:cxn modelId="40" srcId="0" destId="20" srcOrd="1" destOrd="0"/>
      </dgm:cxnLst>
      <dgm:bg/>
      <dgm:whole/>
    </dgm:dataModel>
  </dgm:styleData>
  <dgm:clrData>
    <dgm:dataModel>
      <dgm:ptLst>
        <dgm:pt modelId="0" type="doc"/>
        <dgm:pt modelId="10"/>
        <dgm:pt modelId="20"/>
        <dgm:pt modelId="30"/>
        <dgm:pt modelId="40"/>
      </dgm:ptLst>
      <dgm:cxnLst>
        <dgm:cxn modelId="50" srcId="0" destId="10" srcOrd="0" destOrd="0"/>
        <dgm:cxn modelId="60" srcId="0" destId="20" srcOrd="1" destOrd="0"/>
        <dgm:cxn modelId="70" srcId="0" destId="30" srcOrd="2" destOrd="0"/>
        <dgm:cxn modelId="80" srcId="0" destId="40" srcOrd="2" destOrd="0"/>
      </dgm:cxnLst>
      <dgm:bg/>
      <dgm:whole/>
    </dgm:dataModel>
  </dgm:clrData>
  <dgm:layoutNode name="Name0">
    <dgm:varLst>
      <dgm:chMax val="7"/>
      <dgm:dir/>
      <dgm:resizeHandles val="exact"/>
    </dgm:varLst>
    <dgm:choose name="Name1">
      <dgm:if name="Name2" axis="ch" ptType="node" func="cnt" op="lt" val="1">
        <dgm:alg type="composite"/>
        <dgm:shape xmlns:r="http://schemas.openxmlformats.org/officeDocument/2006/relationships" r:blip="">
          <dgm:adjLst/>
        </dgm:shape>
        <dgm:presOf/>
        <dgm:constrLst/>
        <dgm:ruleLst/>
      </dgm:if>
      <dgm:if name="Name3" axis="ch" ptType="node" func="cnt" op="equ" val="1">
        <dgm:alg type="composite">
          <dgm:param type="ar" val="1"/>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dgm:constr type="h" for="ch" forName="ellipse1" refType="h"/>
        </dgm:constrLst>
      </dgm:if>
      <dgm:if name="Name4" axis="ch" ptType="node" func="cnt" op="equ" val="2">
        <dgm:alg type="composite">
          <dgm:param type="ar" val="0.9086"/>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6602"/>
          <dgm:constr type="h" for="ch" forName="ellipse1" refType="h" fact="0.5999"/>
          <dgm:constr type="l" for="ch" forName="ellipse2" refType="w" fact="0.3398"/>
          <dgm:constr type="t" for="ch" forName="ellipse2" refType="h" fact="0.4001"/>
          <dgm:constr type="w" for="ch" forName="ellipse2" refType="w" fact="0.6602"/>
          <dgm:constr type="h" for="ch" forName="ellipse2" refType="h" fact="0.5999"/>
        </dgm:constrLst>
      </dgm:if>
      <dgm:if name="Name5" axis="ch" ptType="node" func="cnt" op="equ" val="3">
        <dgm:alg type="composite">
          <dgm:param type="ar" val="1.2171"/>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4929"/>
          <dgm:constr type="h" for="ch" forName="ellipse1" refType="h" fact="0.5999"/>
          <dgm:constr type="l" for="ch" forName="ellipse2" refType="w" fact="0.2537"/>
          <dgm:constr type="t" for="ch" forName="ellipse2" refType="h" fact="0.4001"/>
          <dgm:constr type="w" for="ch" forName="ellipse2" refType="w" fact="0.4929"/>
          <dgm:constr type="h" for="ch" forName="ellipse2" refType="h" fact="0.5999"/>
          <dgm:constr type="l" for="ch" forName="ellipse3" refType="w" fact="0.5071"/>
          <dgm:constr type="t" for="ch" forName="ellipse3" refType="h" fact="0"/>
          <dgm:constr type="w" for="ch" forName="ellipse3" refType="w" fact="0.4929"/>
          <dgm:constr type="h" for="ch" forName="ellipse3" refType="h" fact="0.5999"/>
        </dgm:constrLst>
      </dgm:if>
      <dgm:if name="Name6" axis="ch" ptType="node" func="cnt" op="equ" val="4">
        <dgm:alg type="composite">
          <dgm:param type="ar" val="1.5255"/>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3932"/>
          <dgm:constr type="h" for="ch" forName="ellipse1" refType="h" fact="0.5999"/>
          <dgm:constr type="l" for="ch" forName="ellipse2" refType="w" fact="0.2023"/>
          <dgm:constr type="t" for="ch" forName="ellipse2" refType="h" fact="0.4001"/>
          <dgm:constr type="w" for="ch" forName="ellipse2" refType="w" fact="0.3932"/>
          <dgm:constr type="h" for="ch" forName="ellipse2" refType="h" fact="0.5999"/>
          <dgm:constr type="l" for="ch" forName="ellipse3" refType="w" fact="0.4045"/>
          <dgm:constr type="t" for="ch" forName="ellipse3" refType="h" fact="0"/>
          <dgm:constr type="w" for="ch" forName="ellipse3" refType="w" fact="0.3932"/>
          <dgm:constr type="h" for="ch" forName="ellipse3" refType="h" fact="0.5999"/>
          <dgm:constr type="l" for="ch" forName="ellipse4" refType="w" fact="0.6068"/>
          <dgm:constr type="t" for="ch" forName="ellipse4" refType="h" fact="0.4001"/>
          <dgm:constr type="w" for="ch" forName="ellipse4" refType="w" fact="0.3932"/>
          <dgm:constr type="h" for="ch" forName="ellipse4" refType="h" fact="0.5999"/>
        </dgm:constrLst>
      </dgm:if>
      <dgm:if name="Name7" axis="ch" ptType="node" func="cnt" op="equ" val="5">
        <dgm:alg type="composite">
          <dgm:param type="ar" val="1.834"/>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3271"/>
          <dgm:constr type="h" for="ch" forName="ellipse1" refType="h" fact="0.5999"/>
          <dgm:constr type="l" for="ch" forName="ellipse2" refType="w" fact="0.1682"/>
          <dgm:constr type="t" for="ch" forName="ellipse2" refType="h" fact="0.4001"/>
          <dgm:constr type="w" for="ch" forName="ellipse2" refType="w" fact="0.3271"/>
          <dgm:constr type="h" for="ch" forName="ellipse2" refType="h" fact="0.5999"/>
          <dgm:constr type="l" for="ch" forName="ellipse3" refType="w" fact="0.3365"/>
          <dgm:constr type="t" for="ch" forName="ellipse3" refType="h" fact="0"/>
          <dgm:constr type="w" for="ch" forName="ellipse3" refType="w" fact="0.3271"/>
          <dgm:constr type="h" for="ch" forName="ellipse3" refType="h" fact="0.5999"/>
          <dgm:constr type="l" for="ch" forName="ellipse4" refType="w" fact="0.5047"/>
          <dgm:constr type="t" for="ch" forName="ellipse4" refType="h" fact="0.4001"/>
          <dgm:constr type="w" for="ch" forName="ellipse4" refType="w" fact="0.3271"/>
          <dgm:constr type="h" for="ch" forName="ellipse4" refType="h" fact="0.5999"/>
          <dgm:constr type="l" for="ch" forName="ellipse5" refType="w" fact="0.6729"/>
          <dgm:constr type="t" for="ch" forName="ellipse5" refType="h" fact="0"/>
          <dgm:constr type="w" for="ch" forName="ellipse5" refType="w" fact="0.3271"/>
          <dgm:constr type="h" for="ch" forName="ellipse5" refType="h" fact="0.5999"/>
        </dgm:constrLst>
      </dgm:if>
      <dgm:if name="Name8" axis="ch" ptType="node" func="cnt" op="equ" val="6">
        <dgm:alg type="composite">
          <dgm:param type="ar" val="2.1873"/>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278"/>
          <dgm:constr type="h" for="ch" forName="ellipse1" refType="h" fact="0.6081"/>
          <dgm:constr type="l" for="ch" forName="ellipse2" refType="w" fact="0.1444"/>
          <dgm:constr type="t" for="ch" forName="ellipse2" refType="h" fact="0.3919"/>
          <dgm:constr type="w" for="ch" forName="ellipse2" refType="w" fact="0.278"/>
          <dgm:constr type="h" for="ch" forName="ellipse2" refType="h" fact="0.6081"/>
          <dgm:constr type="l" for="ch" forName="ellipse3" refType="w" fact="0.2888"/>
          <dgm:constr type="t" for="ch" forName="ellipse3" refType="h" fact="0"/>
          <dgm:constr type="w" for="ch" forName="ellipse3" refType="w" fact="0.278"/>
          <dgm:constr type="h" for="ch" forName="ellipse3" refType="h" fact="0.6081"/>
          <dgm:constr type="l" for="ch" forName="ellipse4" refType="w" fact="0.4332"/>
          <dgm:constr type="t" for="ch" forName="ellipse4" refType="h" fact="0.3919"/>
          <dgm:constr type="w" for="ch" forName="ellipse4" refType="w" fact="0.278"/>
          <dgm:constr type="h" for="ch" forName="ellipse4" refType="h" fact="0.6081"/>
          <dgm:constr type="l" for="ch" forName="ellipse5" refType="w" fact="0.5776"/>
          <dgm:constr type="t" for="ch" forName="ellipse5" refType="h" fact="0"/>
          <dgm:constr type="w" for="ch" forName="ellipse5" refType="w" fact="0.278"/>
          <dgm:constr type="h" for="ch" forName="ellipse5" refType="h" fact="0.6081"/>
          <dgm:constr type="l" for="ch" forName="ellipse6" refType="w" fact="0.722"/>
          <dgm:constr type="t" for="ch" forName="ellipse6" refType="h" fact="0.3919"/>
          <dgm:constr type="w" for="ch" forName="ellipse6" refType="w" fact="0.278"/>
          <dgm:constr type="h" for="ch" forName="ellipse6" refType="h" fact="0.6081"/>
        </dgm:constrLst>
      </dgm:if>
      <dgm:else name="Name9">
        <dgm:alg type="composite">
          <dgm:param type="ar" val="2.3466"/>
        </dgm:alg>
        <dgm:shape xmlns:r="http://schemas.openxmlformats.org/officeDocument/2006/relationships" r:blip="">
          <dgm:adjLst/>
        </dgm:shape>
        <dgm:presOf/>
        <dgm:constrLst>
          <dgm:constr type="primFontSz" for="des" ptType="node" op="equ" val="65"/>
          <dgm:constr type="l" for="ch" forName="ellipse1" refType="w" fact="0"/>
          <dgm:constr type="t" for="ch" forName="ellipse1" refType="h" fact="0"/>
          <dgm:constr type="w" for="ch" forName="ellipse1" refType="w" fact="0.2455"/>
          <dgm:constr type="h" for="ch" forName="ellipse1" refType="h" fact="0.5761"/>
          <dgm:constr type="l" for="ch" forName="ellipse2" refType="w" fact="0.1257"/>
          <dgm:constr type="t" for="ch" forName="ellipse2" refType="h" fact="0.4239"/>
          <dgm:constr type="w" for="ch" forName="ellipse2" refType="w" fact="0.2455"/>
          <dgm:constr type="h" for="ch" forName="ellipse2" refType="h" fact="0.5761"/>
          <dgm:constr type="l" for="ch" forName="ellipse3" refType="w" fact="0.2515"/>
          <dgm:constr type="t" for="ch" forName="ellipse3" refType="h" fact="0"/>
          <dgm:constr type="w" for="ch" forName="ellipse3" refType="w" fact="0.2455"/>
          <dgm:constr type="h" for="ch" forName="ellipse3" refType="h" fact="0.5761"/>
          <dgm:constr type="l" for="ch" forName="ellipse4" refType="w" fact="0.3772"/>
          <dgm:constr type="t" for="ch" forName="ellipse4" refType="h" fact="0.4239"/>
          <dgm:constr type="w" for="ch" forName="ellipse4" refType="w" fact="0.2455"/>
          <dgm:constr type="h" for="ch" forName="ellipse4" refType="h" fact="0.5761"/>
          <dgm:constr type="l" for="ch" forName="ellipse5" refType="w" fact="0.503"/>
          <dgm:constr type="t" for="ch" forName="ellipse5" refType="h" fact="0"/>
          <dgm:constr type="w" for="ch" forName="ellipse5" refType="w" fact="0.2455"/>
          <dgm:constr type="h" for="ch" forName="ellipse5" refType="h" fact="0.5761"/>
          <dgm:constr type="l" for="ch" forName="ellipse6" refType="w" fact="0.6287"/>
          <dgm:constr type="t" for="ch" forName="ellipse6" refType="h" fact="0.4239"/>
          <dgm:constr type="w" for="ch" forName="ellipse6" refType="w" fact="0.2455"/>
          <dgm:constr type="h" for="ch" forName="ellipse6" refType="h" fact="0.5761"/>
          <dgm:constr type="l" for="ch" forName="ellipse7" refType="w" fact="0.7545"/>
          <dgm:constr type="t" for="ch" forName="ellipse7" refType="h" fact="0"/>
          <dgm:constr type="w" for="ch" forName="ellipse7" refType="w" fact="0.2455"/>
          <dgm:constr type="h" for="ch" forName="ellipse7" refType="h" fact="0.5761"/>
        </dgm:constrLst>
      </dgm:else>
    </dgm:choose>
    <dgm:choose name="Name10">
      <dgm:if name="Name11" axis="ch" ptType="node" func="cnt" op="gte" val="1">
        <dgm:layoutNode name="ellipse1" styleLbl="vennNode1">
          <dgm:varLst>
            <dgm:bulletEnabled val="1"/>
          </dgm:varLst>
          <dgm:alg type="tx"/>
          <dgm:shape xmlns:r="http://schemas.openxmlformats.org/officeDocument/2006/relationships" type="ellipse" r:blip="">
            <dgm:adjLst/>
          </dgm:shape>
          <dgm:choose name="Name12">
            <dgm:if name="Name13" func="var" arg="dir" op="equ" val="norm">
              <dgm:presOf axis="ch desOrSelf" ptType="node node" st="1 1" cnt="1 0"/>
            </dgm:if>
            <dgm:else name="Name14">
              <dgm:choose name="Name15">
                <dgm:if name="Name16" axis="ch" ptType="node" func="cnt" op="equ" val="1">
                  <dgm:presOf axis="ch desOrSelf" ptType="node node" st="1 1" cnt="1 0"/>
                </dgm:if>
                <dgm:if name="Name17" axis="ch" ptType="node" func="cnt" op="equ" val="2">
                  <dgm:presOf axis="ch desOrSelf" ptType="node node" st="2 1" cnt="1 0"/>
                </dgm:if>
                <dgm:if name="Name18" axis="ch" ptType="node" func="cnt" op="equ" val="3">
                  <dgm:presOf axis="ch desOrSelf" ptType="node node" st="3 1" cnt="1 0"/>
                </dgm:if>
                <dgm:if name="Name19" axis="ch" ptType="node" func="cnt" op="equ" val="4">
                  <dgm:presOf axis="ch desOrSelf" ptType="node node" st="4 1" cnt="1 0"/>
                </dgm:if>
                <dgm:if name="Name20" axis="ch" ptType="node" func="cnt" op="equ" val="5">
                  <dgm:presOf axis="ch desOrSelf" ptType="node node" st="5 1" cnt="1 0"/>
                </dgm:if>
                <dgm:if name="Name21" axis="ch" ptType="node" func="cnt" op="equ" val="6">
                  <dgm:presOf axis="ch desOrSelf" ptType="node node" st="6 1" cnt="1 0"/>
                </dgm:if>
                <dgm:if name="Name22" axis="ch" ptType="node" func="cnt" op="gte" val="7">
                  <dgm:presOf axis="ch desOrSelf" ptType="node node" st="7 1" cnt="1 0"/>
                </dgm:if>
                <dgm:else name="Name2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24"/>
    </dgm:choose>
    <dgm:choose name="Name25">
      <dgm:if name="Name26" axis="ch" ptType="node" func="cnt" op="gte" val="2">
        <dgm:layoutNode name="ellipse2" styleLbl="vennNode1">
          <dgm:varLst>
            <dgm:bulletEnabled val="1"/>
          </dgm:varLst>
          <dgm:alg type="tx"/>
          <dgm:choose name="Name27">
            <dgm:if name="Name28" func="var" arg="dir" op="equ" val="norm">
              <dgm:shape xmlns:r="http://schemas.openxmlformats.org/officeDocument/2006/relationships" type="ellipse" r:blip="">
                <dgm:adjLst/>
              </dgm:shape>
              <dgm:presOf axis="ch desOrSelf" ptType="node node" st="2 1" cnt="1 0"/>
            </dgm:if>
            <dgm:else name="Name29">
              <dgm:shape xmlns:r="http://schemas.openxmlformats.org/officeDocument/2006/relationships" type="ellipse" r:blip="" zOrderOff="-2">
                <dgm:adjLst/>
              </dgm:shape>
              <dgm:choose name="Name30">
                <dgm:if name="Name31" axis="ch" ptType="node" func="cnt" op="equ" val="2">
                  <dgm:presOf axis="ch desOrSelf" ptType="node node" st="1 1" cnt="1 0"/>
                </dgm:if>
                <dgm:if name="Name32" axis="ch" ptType="node" func="cnt" op="equ" val="3">
                  <dgm:presOf axis="ch desOrSelf" ptType="node node" st="2 1" cnt="1 0"/>
                </dgm:if>
                <dgm:if name="Name33" axis="ch" ptType="node" func="cnt" op="equ" val="4">
                  <dgm:presOf axis="ch desOrSelf" ptType="node node" st="3 1" cnt="1 0"/>
                </dgm:if>
                <dgm:if name="Name34" axis="ch" ptType="node" func="cnt" op="equ" val="5">
                  <dgm:presOf axis="ch desOrSelf" ptType="node node" st="4 1" cnt="1 0"/>
                </dgm:if>
                <dgm:if name="Name35" axis="ch" ptType="node" func="cnt" op="equ" val="6">
                  <dgm:presOf axis="ch desOrSelf" ptType="node node" st="5 1" cnt="1 0"/>
                </dgm:if>
                <dgm:if name="Name36" axis="ch" ptType="node" func="cnt" op="gte" val="7">
                  <dgm:presOf axis="ch desOrSelf" ptType="node node" st="6 1" cnt="1 0"/>
                </dgm:if>
                <dgm:else name="Name37"/>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38"/>
    </dgm:choose>
    <dgm:choose name="Name39">
      <dgm:if name="Name40" axis="ch" ptType="node" func="cnt" op="gte" val="3">
        <dgm:layoutNode name="ellipse3" styleLbl="vennNode1">
          <dgm:varLst>
            <dgm:bulletEnabled val="1"/>
          </dgm:varLst>
          <dgm:alg type="tx"/>
          <dgm:shape xmlns:r="http://schemas.openxmlformats.org/officeDocument/2006/relationships" type="ellipse" r:blip="">
            <dgm:adjLst/>
          </dgm:shape>
          <dgm:choose name="Name41">
            <dgm:if name="Name42" func="var" arg="dir" op="equ" val="norm">
              <dgm:shape xmlns:r="http://schemas.openxmlformats.org/officeDocument/2006/relationships" type="ellipse" r:blip="">
                <dgm:adjLst/>
              </dgm:shape>
              <dgm:presOf axis="ch desOrSelf" ptType="node node" st="3 1" cnt="1 0"/>
            </dgm:if>
            <dgm:else name="Name43">
              <dgm:shape xmlns:r="http://schemas.openxmlformats.org/officeDocument/2006/relationships" type="ellipse" r:blip="" zOrderOff="-4">
                <dgm:adjLst/>
              </dgm:shape>
              <dgm:choose name="Name44">
                <dgm:if name="Name45" axis="ch" ptType="node" func="cnt" op="equ" val="3">
                  <dgm:presOf axis="ch desOrSelf" ptType="node node" st="1 1" cnt="1 0"/>
                </dgm:if>
                <dgm:if name="Name46" axis="ch" ptType="node" func="cnt" op="equ" val="4">
                  <dgm:presOf axis="ch desOrSelf" ptType="node node" st="2 1" cnt="1 0"/>
                </dgm:if>
                <dgm:if name="Name47" axis="ch" ptType="node" func="cnt" op="equ" val="5">
                  <dgm:presOf axis="ch desOrSelf" ptType="node node" st="3 1" cnt="1 0"/>
                </dgm:if>
                <dgm:if name="Name48" axis="ch" ptType="node" func="cnt" op="equ" val="6">
                  <dgm:presOf axis="ch desOrSelf" ptType="node node" st="4 1" cnt="1 0"/>
                </dgm:if>
                <dgm:if name="Name49" axis="ch" ptType="node" func="cnt" op="gte" val="7">
                  <dgm:presOf axis="ch desOrSelf" ptType="node node" st="5 1" cnt="1 0"/>
                </dgm:if>
                <dgm:else name="Name50"/>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1"/>
    </dgm:choose>
    <dgm:choose name="Name52">
      <dgm:if name="Name53" axis="ch" ptType="node" func="cnt" op="gte" val="4">
        <dgm:layoutNode name="ellipse4" styleLbl="vennNode1">
          <dgm:varLst>
            <dgm:bulletEnabled val="1"/>
          </dgm:varLst>
          <dgm:alg type="tx"/>
          <dgm:choose name="Name54">
            <dgm:if name="Name55" func="var" arg="dir" op="equ" val="norm">
              <dgm:shape xmlns:r="http://schemas.openxmlformats.org/officeDocument/2006/relationships" type="ellipse" r:blip="">
                <dgm:adjLst/>
              </dgm:shape>
              <dgm:presOf axis="ch desOrSelf" ptType="node node" st="4 1" cnt="1 0"/>
            </dgm:if>
            <dgm:else name="Name56">
              <dgm:shape xmlns:r="http://schemas.openxmlformats.org/officeDocument/2006/relationships" type="ellipse" r:blip="" zOrderOff="-6">
                <dgm:adjLst/>
              </dgm:shape>
              <dgm:choose name="Name57">
                <dgm:if name="Name58" axis="ch" ptType="node" func="cnt" op="equ" val="4">
                  <dgm:presOf axis="ch desOrSelf" ptType="node node" st="1 1" cnt="1 0"/>
                </dgm:if>
                <dgm:if name="Name59" axis="ch" ptType="node" func="cnt" op="equ" val="5">
                  <dgm:presOf axis="ch desOrSelf" ptType="node node" st="2 1" cnt="1 0"/>
                </dgm:if>
                <dgm:if name="Name60" axis="ch" ptType="node" func="cnt" op="equ" val="6">
                  <dgm:presOf axis="ch desOrSelf" ptType="node node" st="3 1" cnt="1 0"/>
                </dgm:if>
                <dgm:if name="Name61" axis="ch" ptType="node" func="cnt" op="gte" val="7">
                  <dgm:presOf axis="ch desOrSelf" ptType="node node" st="4 1" cnt="1 0"/>
                </dgm:if>
                <dgm:else name="Name62"/>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3"/>
    </dgm:choose>
    <dgm:choose name="Name64">
      <dgm:if name="Name65" axis="ch" ptType="node" func="cnt" op="gte" val="5">
        <dgm:layoutNode name="ellipse5" styleLbl="vennNode1">
          <dgm:varLst>
            <dgm:bulletEnabled val="1"/>
          </dgm:varLst>
          <dgm:alg type="tx"/>
          <dgm:choose name="Name66">
            <dgm:if name="Name67" func="var" arg="dir" op="equ" val="norm">
              <dgm:shape xmlns:r="http://schemas.openxmlformats.org/officeDocument/2006/relationships" type="ellipse" r:blip="">
                <dgm:adjLst/>
              </dgm:shape>
              <dgm:presOf axis="ch desOrSelf" ptType="node node" st="5 1" cnt="1 0"/>
            </dgm:if>
            <dgm:else name="Name68">
              <dgm:shape xmlns:r="http://schemas.openxmlformats.org/officeDocument/2006/relationships" type="ellipse" r:blip="" zOrderOff="-8">
                <dgm:adjLst/>
              </dgm:shape>
              <dgm:choose name="Name69">
                <dgm:if name="Name70" axis="ch" ptType="node" func="cnt" op="equ" val="5">
                  <dgm:presOf axis="ch desOrSelf" ptType="node node" st="1 1" cnt="1 0"/>
                </dgm:if>
                <dgm:if name="Name71" axis="ch" ptType="node" func="cnt" op="equ" val="6">
                  <dgm:presOf axis="ch desOrSelf" ptType="node node" st="2 1" cnt="1 0"/>
                </dgm:if>
                <dgm:if name="Name72" axis="ch" ptType="node" func="cnt" op="gte" val="7">
                  <dgm:presOf axis="ch desOrSelf" ptType="node node" st="3 1" cnt="1 0"/>
                </dgm:if>
                <dgm:else name="Name7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4"/>
    </dgm:choose>
    <dgm:choose name="Name75">
      <dgm:if name="Name76" axis="ch" ptType="node" func="cnt" op="gte" val="6">
        <dgm:layoutNode name="ellipse6" styleLbl="vennNode1">
          <dgm:varLst>
            <dgm:bulletEnabled val="1"/>
          </dgm:varLst>
          <dgm:alg type="tx"/>
          <dgm:choose name="Name77">
            <dgm:if name="Name78" func="var" arg="dir" op="equ" val="norm">
              <dgm:shape xmlns:r="http://schemas.openxmlformats.org/officeDocument/2006/relationships" type="ellipse" r:blip="">
                <dgm:adjLst/>
              </dgm:shape>
              <dgm:presOf axis="ch desOrSelf" ptType="node node" st="6 1" cnt="1 0"/>
            </dgm:if>
            <dgm:else name="Name79">
              <dgm:shape xmlns:r="http://schemas.openxmlformats.org/officeDocument/2006/relationships" type="ellipse" r:blip="" zOrderOff="-10">
                <dgm:adjLst/>
              </dgm:shape>
              <dgm:choose name="Name80">
                <dgm:if name="Name81" axis="ch" ptType="node" func="cnt" op="equ" val="6">
                  <dgm:presOf axis="ch desOrSelf" ptType="node node" st="1 1" cnt="1 0"/>
                </dgm:if>
                <dgm:if name="Name82" axis="ch" ptType="node" func="cnt" op="gte" val="7">
                  <dgm:presOf axis="ch desOrSelf" ptType="node node" st="2 1" cnt="1 0"/>
                </dgm:if>
                <dgm:else name="Name83"/>
              </dgm:choose>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choose name="Name85">
      <dgm:if name="Name86" axis="ch" ptType="node" func="cnt" op="gte" val="7">
        <dgm:layoutNode name="ellipse7" styleLbl="vennNode1">
          <dgm:varLst>
            <dgm:bulletEnabled val="1"/>
          </dgm:varLst>
          <dgm:alg type="tx"/>
          <dgm:choose name="Name87">
            <dgm:if name="Name88" func="var" arg="dir" op="equ" val="norm">
              <dgm:shape xmlns:r="http://schemas.openxmlformats.org/officeDocument/2006/relationships" type="ellipse" r:blip="">
                <dgm:adjLst/>
              </dgm:shape>
              <dgm:presOf axis="ch desOrSelf" ptType="node node" st="7 1" cnt="1 0"/>
            </dgm:if>
            <dgm:else name="Name89">
              <dgm:shape xmlns:r="http://schemas.openxmlformats.org/officeDocument/2006/relationships" type="ellipse" r:blip="" zOrderOff="-12">
                <dgm:adjLst/>
              </dgm:shape>
              <dgm:presOf axis="ch desOrSelf" ptType="node node" st="1 1" cnt="1 0"/>
            </dgm:else>
          </dgm:choos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hyperlink" Target="#Home!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8.png"/><Relationship Id="rId1" Type="http://schemas.openxmlformats.org/officeDocument/2006/relationships/hyperlink" Target="#PPA!A1"/><Relationship Id="rId6" Type="http://schemas.openxmlformats.org/officeDocument/2006/relationships/image" Target="../media/image20.png"/><Relationship Id="rId5" Type="http://schemas.openxmlformats.org/officeDocument/2006/relationships/hyperlink" Target="#Home!A1"/><Relationship Id="rId4"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svg"/><Relationship Id="rId7" Type="http://schemas.openxmlformats.org/officeDocument/2006/relationships/image" Target="../media/image16.png"/><Relationship Id="rId2" Type="http://schemas.openxmlformats.org/officeDocument/2006/relationships/image" Target="../media/image10.png"/><Relationship Id="rId1" Type="http://schemas.openxmlformats.org/officeDocument/2006/relationships/hyperlink" Target="#'POA QU'!A1"/><Relationship Id="rId6" Type="http://schemas.openxmlformats.org/officeDocument/2006/relationships/image" Target="../media/image26.png"/><Relationship Id="rId5" Type="http://schemas.openxmlformats.org/officeDocument/2006/relationships/image" Target="../media/image20.png"/><Relationship Id="rId4" Type="http://schemas.openxmlformats.org/officeDocument/2006/relationships/hyperlink" Target="#Home!A1"/></Relationships>
</file>

<file path=xl/drawings/_rels/drawing1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SA!A1"/><Relationship Id="rId7" Type="http://schemas.openxmlformats.org/officeDocument/2006/relationships/image" Target="../media/image26.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20.png"/><Relationship Id="rId5" Type="http://schemas.openxmlformats.org/officeDocument/2006/relationships/hyperlink" Target="#POA!A1"/><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IM QU'!A1"/><Relationship Id="rId1" Type="http://schemas.openxmlformats.org/officeDocument/2006/relationships/image" Target="../media/image30.png"/><Relationship Id="rId6" Type="http://schemas.openxmlformats.org/officeDocument/2006/relationships/image" Target="../media/image20.png"/><Relationship Id="rId5" Type="http://schemas.openxmlformats.org/officeDocument/2006/relationships/hyperlink" Target="#Home!A1"/><Relationship Id="rId4" Type="http://schemas.openxmlformats.org/officeDocument/2006/relationships/image" Target="../media/image11.sv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IM!A1"/><Relationship Id="rId1" Type="http://schemas.openxmlformats.org/officeDocument/2006/relationships/image" Target="../media/image31.png"/><Relationship Id="rId5" Type="http://schemas.openxmlformats.org/officeDocument/2006/relationships/image" Target="../media/image20.png"/><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32.png"/><Relationship Id="rId1" Type="http://schemas.openxmlformats.org/officeDocument/2006/relationships/hyperlink" Target="#'SPRCFb QU'!A1"/><Relationship Id="rId4" Type="http://schemas.openxmlformats.org/officeDocument/2006/relationships/image" Target="../media/image17.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32.png"/><Relationship Id="rId4" Type="http://schemas.openxmlformats.org/officeDocument/2006/relationships/hyperlink" Target="#'PS QU'!A1"/></Relationships>
</file>

<file path=xl/drawings/_rels/drawing18.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Home!A1"/><Relationship Id="rId1" Type="http://schemas.openxmlformats.org/officeDocument/2006/relationships/image" Target="../media/image32.png"/><Relationship Id="rId4" Type="http://schemas.openxmlformats.org/officeDocument/2006/relationships/hyperlink" Target="#'PS QU'!A1"/></Relationships>
</file>

<file path=xl/drawings/_rels/drawing19.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5.png"/><Relationship Id="rId7" Type="http://schemas.openxmlformats.org/officeDocument/2006/relationships/image" Target="../media/image17.jpe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hyperlink" Target="#Home!A1"/><Relationship Id="rId5" Type="http://schemas.openxmlformats.org/officeDocument/2006/relationships/hyperlink" Target="#'MI QU'!A1"/><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2.xml.rels><?xml version="1.0" encoding="UTF-8" standalone="yes"?>
<Relationships xmlns="http://schemas.openxmlformats.org/package/2006/relationships"><Relationship Id="rId8" Type="http://schemas.openxmlformats.org/officeDocument/2006/relationships/hyperlink" Target="#PA!A1"/><Relationship Id="rId13" Type="http://schemas.openxmlformats.org/officeDocument/2006/relationships/image" Target="../media/image6.png"/><Relationship Id="rId3" Type="http://schemas.openxmlformats.org/officeDocument/2006/relationships/hyperlink" Target="#SA!A1"/><Relationship Id="rId7" Type="http://schemas.openxmlformats.org/officeDocument/2006/relationships/hyperlink" Target="#POA!A1"/><Relationship Id="rId12" Type="http://schemas.openxmlformats.org/officeDocument/2006/relationships/hyperlink" Target="#IM!A1"/><Relationship Id="rId2" Type="http://schemas.openxmlformats.org/officeDocument/2006/relationships/hyperlink" Target="#License!A1"/><Relationship Id="rId16" Type="http://schemas.openxmlformats.org/officeDocument/2006/relationships/image" Target="../media/image9.png"/><Relationship Id="rId1" Type="http://schemas.openxmlformats.org/officeDocument/2006/relationships/image" Target="../media/image1.jpg"/><Relationship Id="rId6" Type="http://schemas.openxmlformats.org/officeDocument/2006/relationships/hyperlink" Target="#PPA!A1"/><Relationship Id="rId11" Type="http://schemas.openxmlformats.org/officeDocument/2006/relationships/image" Target="../media/image5.png"/><Relationship Id="rId5" Type="http://schemas.openxmlformats.org/officeDocument/2006/relationships/image" Target="../media/image3.jpeg"/><Relationship Id="rId15" Type="http://schemas.openxmlformats.org/officeDocument/2006/relationships/image" Target="../media/image8.png"/><Relationship Id="rId10"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hyperlink" Target="#DA!A1"/><Relationship Id="rId1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hyperlink" Target="http://www.kepner-tregoe.com/"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hyperlink" Target="#DA!K2"/><Relationship Id="rId1" Type="http://schemas.openxmlformats.org/officeDocument/2006/relationships/image" Target="../media/image4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PS Analysis'!A1"/><Relationship Id="rId1" Type="http://schemas.openxmlformats.org/officeDocument/2006/relationships/image" Target="../media/image32.png"/><Relationship Id="rId5" Type="http://schemas.openxmlformats.org/officeDocument/2006/relationships/image" Target="../media/image17.jpeg"/><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SPRCFb!A1"/><Relationship Id="rId1" Type="http://schemas.openxmlformats.org/officeDocument/2006/relationships/image" Target="../media/image32.png"/><Relationship Id="rId5" Type="http://schemas.openxmlformats.org/officeDocument/2006/relationships/image" Target="../media/image17.jpeg"/><Relationship Id="rId4"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MI!A1"/><Relationship Id="rId1" Type="http://schemas.openxmlformats.org/officeDocument/2006/relationships/image" Target="../media/image32.png"/><Relationship Id="rId6" Type="http://schemas.openxmlformats.org/officeDocument/2006/relationships/image" Target="../media/image38.png"/><Relationship Id="rId5" Type="http://schemas.openxmlformats.org/officeDocument/2006/relationships/image" Target="../media/image17.jpeg"/><Relationship Id="rId4"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1.svg"/><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hyperlink" Target="#'SA QU'!A1"/><Relationship Id="rId6" Type="http://schemas.openxmlformats.org/officeDocument/2006/relationships/hyperlink" Target="#Home!A1"/><Relationship Id="rId5" Type="http://schemas.openxmlformats.org/officeDocument/2006/relationships/image" Target="../media/image13.svg"/><Relationship Id="rId4" Type="http://schemas.openxmlformats.org/officeDocument/2006/relationships/image" Target="../media/image12.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SA!A1"/><Relationship Id="rId7" Type="http://schemas.openxmlformats.org/officeDocument/2006/relationships/image" Target="../media/image19.png"/><Relationship Id="rId2" Type="http://schemas.openxmlformats.org/officeDocument/2006/relationships/image" Target="../media/image17.jpeg"/><Relationship Id="rId1" Type="http://schemas.openxmlformats.org/officeDocument/2006/relationships/hyperlink" Target="#Home!A1"/><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11.svg"/><Relationship Id="rId2" Type="http://schemas.openxmlformats.org/officeDocument/2006/relationships/image" Target="../media/image20.png"/><Relationship Id="rId1" Type="http://schemas.openxmlformats.org/officeDocument/2006/relationships/hyperlink" Target="#Home!A1"/><Relationship Id="rId6" Type="http://schemas.openxmlformats.org/officeDocument/2006/relationships/image" Target="../media/image10.png"/><Relationship Id="rId5" Type="http://schemas.openxmlformats.org/officeDocument/2006/relationships/hyperlink" Target="#'PA QU'!A1"/><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1.png"/><Relationship Id="rId3" Type="http://schemas.openxmlformats.org/officeDocument/2006/relationships/diagramQuickStyle" Target="../diagrams/quickStyle1.xml"/><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hyperlink" Target="#PA!A1"/><Relationship Id="rId11" Type="http://schemas.openxmlformats.org/officeDocument/2006/relationships/hyperlink" Target="#Home!A1"/><Relationship Id="rId5" Type="http://schemas.microsoft.com/office/2007/relationships/diagramDrawing" Target="../diagrams/drawing1.xml"/><Relationship Id="rId10" Type="http://schemas.openxmlformats.org/officeDocument/2006/relationships/hyperlink" Target="#'PA QU'!E63"/><Relationship Id="rId4" Type="http://schemas.openxmlformats.org/officeDocument/2006/relationships/diagramColors" Target="../diagrams/colors1.xml"/><Relationship Id="rId9" Type="http://schemas.openxmlformats.org/officeDocument/2006/relationships/hyperlink" Target="#'PA QU'!A1"/><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svg"/><Relationship Id="rId7" Type="http://schemas.openxmlformats.org/officeDocument/2006/relationships/image" Target="../media/image16.png"/><Relationship Id="rId2" Type="http://schemas.openxmlformats.org/officeDocument/2006/relationships/image" Target="../media/image10.png"/><Relationship Id="rId1" Type="http://schemas.openxmlformats.org/officeDocument/2006/relationships/hyperlink" Target="#'DA QU'!A1"/><Relationship Id="rId6" Type="http://schemas.openxmlformats.org/officeDocument/2006/relationships/image" Target="../media/image20.png"/><Relationship Id="rId5" Type="http://schemas.openxmlformats.org/officeDocument/2006/relationships/hyperlink" Target="#Home!A1"/><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8.png"/><Relationship Id="rId1" Type="http://schemas.openxmlformats.org/officeDocument/2006/relationships/hyperlink" Target="#DA!A1"/><Relationship Id="rId6" Type="http://schemas.openxmlformats.org/officeDocument/2006/relationships/image" Target="../media/image20.png"/><Relationship Id="rId5" Type="http://schemas.openxmlformats.org/officeDocument/2006/relationships/hyperlink" Target="#Home!A1"/><Relationship Id="rId4" Type="http://schemas.openxmlformats.org/officeDocument/2006/relationships/image" Target="../media/image2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svg"/><Relationship Id="rId7" Type="http://schemas.openxmlformats.org/officeDocument/2006/relationships/image" Target="../media/image16.png"/><Relationship Id="rId2" Type="http://schemas.openxmlformats.org/officeDocument/2006/relationships/image" Target="../media/image10.png"/><Relationship Id="rId1" Type="http://schemas.openxmlformats.org/officeDocument/2006/relationships/hyperlink" Target="#'PPA QU'!A1"/><Relationship Id="rId6" Type="http://schemas.openxmlformats.org/officeDocument/2006/relationships/image" Target="../media/image25.png"/><Relationship Id="rId5" Type="http://schemas.openxmlformats.org/officeDocument/2006/relationships/image" Target="../media/image20.png"/><Relationship Id="rId4"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xdr:from>
      <xdr:col>4</xdr:col>
      <xdr:colOff>0</xdr:colOff>
      <xdr:row>2</xdr:row>
      <xdr:rowOff>0</xdr:rowOff>
    </xdr:from>
    <xdr:to>
      <xdr:col>7</xdr:col>
      <xdr:colOff>251114</xdr:colOff>
      <xdr:row>5</xdr:row>
      <xdr:rowOff>47625</xdr:rowOff>
    </xdr:to>
    <xdr:sp macro="[0]!GotoDA" textlink="AZ5" fLocksText="0">
      <xdr:nvSpPr>
        <xdr:cNvPr id="22" name="Rectangle 21">
          <a:hlinkClick xmlns:r="http://schemas.openxmlformats.org/officeDocument/2006/relationships" r:id="rId1"/>
          <a:extLst>
            <a:ext uri="{FF2B5EF4-FFF2-40B4-BE49-F238E27FC236}">
              <a16:creationId xmlns:a16="http://schemas.microsoft.com/office/drawing/2014/main" id="{00000000-0008-0000-0000-000016000000}"/>
            </a:ext>
          </a:extLst>
        </xdr:cNvPr>
        <xdr:cNvSpPr>
          <a:spLocks noChangeArrowheads="1"/>
        </xdr:cNvSpPr>
      </xdr:nvSpPr>
      <xdr:spPr bwMode="auto">
        <a:xfrm>
          <a:off x="2199409" y="389659"/>
          <a:ext cx="2069523" cy="645102"/>
        </a:xfrm>
        <a:prstGeom prst="rect">
          <a:avLst/>
        </a:prstGeom>
        <a:solidFill>
          <a:schemeClr val="accent1">
            <a:lumMod val="40000"/>
            <a:lumOff val="60000"/>
          </a:schemeClr>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ctr" upright="1">
          <a:sp3d extrusionH="57150">
            <a:bevelT w="38100" h="38100"/>
          </a:sp3d>
        </a:bodyPr>
        <a:lstStyle/>
        <a:p>
          <a:pPr marL="0" marR="0" lvl="0" indent="0" algn="ctr" defTabSz="914400" rtl="1" eaLnBrk="1" fontAlgn="auto" latinLnBrk="0" hangingPunct="1">
            <a:lnSpc>
              <a:spcPct val="100000"/>
            </a:lnSpc>
            <a:spcBef>
              <a:spcPts val="0"/>
            </a:spcBef>
            <a:spcAft>
              <a:spcPts val="0"/>
            </a:spcAft>
            <a:buClrTx/>
            <a:buSzTx/>
            <a:buFontTx/>
            <a:buNone/>
            <a:tabLst/>
            <a:defRPr sz="1000"/>
          </a:pPr>
          <a:fld id="{0A166AEB-FA40-4817-BE54-2AD9E0FEA976}" type="TxLink">
            <a:rPr kumimoji="0" lang="en-US" altLang="ja-JP" sz="1100" b="0" i="0" u="none" strike="noStrike" kern="0" cap="none" spc="0" normalizeH="0" baseline="0" noProof="0">
              <a:ln>
                <a:noFill/>
              </a:ln>
              <a:solidFill>
                <a:sysClr val="windowText" lastClr="000000"/>
              </a:solidFill>
              <a:effectLst>
                <a:outerShdw blurRad="50800" dist="38100" dir="2700000" algn="tl" rotWithShape="0">
                  <a:prstClr val="black">
                    <a:alpha val="40000"/>
                  </a:prstClr>
                </a:outerShdw>
              </a:effectLst>
              <a:uLnTx/>
              <a:uFillTx/>
              <a:latin typeface="Arial" panose="020B0604020202020204" pitchFamily="34" charset="0"/>
              <a:ea typeface="Arial Unicode MS"/>
              <a:cs typeface="Arial" panose="020B0604020202020204" pitchFamily="34" charset="0"/>
            </a:rPr>
            <a:pPr marL="0" marR="0" lvl="0" indent="0" algn="ctr" defTabSz="914400" rtl="1" eaLnBrk="1" fontAlgn="auto" latinLnBrk="0" hangingPunct="1">
              <a:lnSpc>
                <a:spcPct val="100000"/>
              </a:lnSpc>
              <a:spcBef>
                <a:spcPts val="0"/>
              </a:spcBef>
              <a:spcAft>
                <a:spcPts val="0"/>
              </a:spcAft>
              <a:buClrTx/>
              <a:buSzTx/>
              <a:buFontTx/>
              <a:buNone/>
              <a:tabLst/>
              <a:defRPr sz="1000"/>
            </a:pPr>
            <a:t>CLICK HERE to accept license and activate worksheet</a:t>
          </a:fld>
          <a:endParaRPr kumimoji="0" lang="en-US" sz="1100" b="1" i="0" u="none" strike="noStrike" kern="0" cap="none" spc="0" normalizeH="0" baseline="0" noProof="0">
            <a:ln>
              <a:noFill/>
            </a:ln>
            <a:solidFill>
              <a:sysClr val="windowText" lastClr="000000"/>
            </a:solidFill>
            <a:effectLst>
              <a:outerShdw blurRad="50800" dist="38100" dir="2700000" algn="tl" rotWithShape="0">
                <a:prstClr val="black">
                  <a:alpha val="40000"/>
                </a:prstClr>
              </a:outerShdw>
            </a:effectLst>
            <a:uLnTx/>
            <a:uFillTx/>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2614332</xdr:colOff>
      <xdr:row>2</xdr:row>
      <xdr:rowOff>47624</xdr:rowOff>
    </xdr:from>
    <xdr:to>
      <xdr:col>2</xdr:col>
      <xdr:colOff>2861220</xdr:colOff>
      <xdr:row>3</xdr:row>
      <xdr:rowOff>237362</xdr:rowOff>
    </xdr:to>
    <xdr:sp macro="" textlink="">
      <xdr:nvSpPr>
        <xdr:cNvPr id="13" name="Oval 12">
          <a:extLst>
            <a:ext uri="{FF2B5EF4-FFF2-40B4-BE49-F238E27FC236}">
              <a16:creationId xmlns:a16="http://schemas.microsoft.com/office/drawing/2014/main" id="{00000000-0008-0000-0900-00000D000000}"/>
            </a:ext>
          </a:extLst>
        </xdr:cNvPr>
        <xdr:cNvSpPr/>
      </xdr:nvSpPr>
      <xdr:spPr bwMode="auto">
        <a:xfrm>
          <a:off x="2985807" y="666749"/>
          <a:ext cx="246888" cy="246888"/>
        </a:xfrm>
        <a:prstGeom prst="ellipse">
          <a:avLst/>
        </a:prstGeom>
        <a:solidFill>
          <a:sysClr val="window" lastClr="FFFFFF"/>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editAs="oneCell">
    <xdr:from>
      <xdr:col>4</xdr:col>
      <xdr:colOff>3238500</xdr:colOff>
      <xdr:row>1</xdr:row>
      <xdr:rowOff>85725</xdr:rowOff>
    </xdr:from>
    <xdr:to>
      <xdr:col>4</xdr:col>
      <xdr:colOff>3631406</xdr:colOff>
      <xdr:row>1</xdr:row>
      <xdr:rowOff>450057</xdr:rowOff>
    </xdr:to>
    <xdr:pic>
      <xdr:nvPicPr>
        <xdr:cNvPr id="26" name="Picture 25" descr="http://0101.nccdn.net/1_5/0d8/090/050/Return-button.png">
          <a:hlinkClick xmlns:r="http://schemas.openxmlformats.org/officeDocument/2006/relationships" r:id="rId1" tooltip="Return to PPA worksheet"/>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2" cstate="print"/>
        <a:srcRect l="27000" t="4577" r="31750" b="41189"/>
        <a:stretch>
          <a:fillRect/>
        </a:stretch>
      </xdr:blipFill>
      <xdr:spPr bwMode="auto">
        <a:xfrm>
          <a:off x="7679121" y="184259"/>
          <a:ext cx="392906" cy="364332"/>
        </a:xfrm>
        <a:prstGeom prst="rect">
          <a:avLst/>
        </a:prstGeom>
        <a:noFill/>
        <a:effectLst>
          <a:outerShdw blurRad="50800" dist="38100" dir="2700000" algn="tl" rotWithShape="0">
            <a:prstClr val="black">
              <a:alpha val="40000"/>
            </a:prstClr>
          </a:outerShdw>
        </a:effectLst>
      </xdr:spPr>
    </xdr:pic>
    <xdr:clientData/>
  </xdr:twoCellAnchor>
  <xdr:twoCellAnchor>
    <xdr:from>
      <xdr:col>2</xdr:col>
      <xdr:colOff>2572990</xdr:colOff>
      <xdr:row>40</xdr:row>
      <xdr:rowOff>147429</xdr:rowOff>
    </xdr:from>
    <xdr:to>
      <xdr:col>2</xdr:col>
      <xdr:colOff>2819878</xdr:colOff>
      <xdr:row>41</xdr:row>
      <xdr:rowOff>241917</xdr:rowOff>
    </xdr:to>
    <xdr:sp macro="" textlink="">
      <xdr:nvSpPr>
        <xdr:cNvPr id="29" name="Oval 28">
          <a:extLst>
            <a:ext uri="{FF2B5EF4-FFF2-40B4-BE49-F238E27FC236}">
              <a16:creationId xmlns:a16="http://schemas.microsoft.com/office/drawing/2014/main" id="{00000000-0008-0000-0900-00001D000000}"/>
            </a:ext>
          </a:extLst>
        </xdr:cNvPr>
        <xdr:cNvSpPr/>
      </xdr:nvSpPr>
      <xdr:spPr bwMode="auto">
        <a:xfrm>
          <a:off x="2944465" y="6995904"/>
          <a:ext cx="246888" cy="246888"/>
        </a:xfrm>
        <a:prstGeom prst="ellipse">
          <a:avLst/>
        </a:prstGeom>
        <a:solidFill>
          <a:sysClr val="window" lastClr="FFFFFF"/>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2</a:t>
          </a:r>
          <a:endParaRPr lang="en-US" sz="1100" b="1">
            <a:solidFill>
              <a:sysClr val="windowText" lastClr="000000"/>
            </a:solidFill>
          </a:endParaRPr>
        </a:p>
      </xdr:txBody>
    </xdr:sp>
    <xdr:clientData/>
  </xdr:twoCellAnchor>
  <xdr:twoCellAnchor>
    <xdr:from>
      <xdr:col>2</xdr:col>
      <xdr:colOff>2392015</xdr:colOff>
      <xdr:row>49</xdr:row>
      <xdr:rowOff>147429</xdr:rowOff>
    </xdr:from>
    <xdr:to>
      <xdr:col>2</xdr:col>
      <xdr:colOff>2638903</xdr:colOff>
      <xdr:row>50</xdr:row>
      <xdr:rowOff>241917</xdr:rowOff>
    </xdr:to>
    <xdr:sp macro="" textlink="">
      <xdr:nvSpPr>
        <xdr:cNvPr id="31" name="Oval 30">
          <a:extLst>
            <a:ext uri="{FF2B5EF4-FFF2-40B4-BE49-F238E27FC236}">
              <a16:creationId xmlns:a16="http://schemas.microsoft.com/office/drawing/2014/main" id="{00000000-0008-0000-0900-00001F000000}"/>
            </a:ext>
          </a:extLst>
        </xdr:cNvPr>
        <xdr:cNvSpPr/>
      </xdr:nvSpPr>
      <xdr:spPr bwMode="auto">
        <a:xfrm>
          <a:off x="2763490" y="8500854"/>
          <a:ext cx="246888" cy="246888"/>
        </a:xfrm>
        <a:prstGeom prst="ellipse">
          <a:avLst/>
        </a:prstGeom>
        <a:solidFill>
          <a:sysClr val="window" lastClr="FFFFFF"/>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3</a:t>
          </a:r>
          <a:endParaRPr lang="en-US" sz="1100" b="1">
            <a:solidFill>
              <a:sysClr val="windowText" lastClr="000000"/>
            </a:solidFill>
          </a:endParaRPr>
        </a:p>
      </xdr:txBody>
    </xdr:sp>
    <xdr:clientData/>
  </xdr:twoCellAnchor>
  <xdr:twoCellAnchor>
    <xdr:from>
      <xdr:col>2</xdr:col>
      <xdr:colOff>1303216</xdr:colOff>
      <xdr:row>57</xdr:row>
      <xdr:rowOff>147429</xdr:rowOff>
    </xdr:from>
    <xdr:to>
      <xdr:col>2</xdr:col>
      <xdr:colOff>1550104</xdr:colOff>
      <xdr:row>58</xdr:row>
      <xdr:rowOff>241917</xdr:rowOff>
    </xdr:to>
    <xdr:sp macro="" textlink="">
      <xdr:nvSpPr>
        <xdr:cNvPr id="32" name="Oval 31">
          <a:extLst>
            <a:ext uri="{FF2B5EF4-FFF2-40B4-BE49-F238E27FC236}">
              <a16:creationId xmlns:a16="http://schemas.microsoft.com/office/drawing/2014/main" id="{00000000-0008-0000-0900-000020000000}"/>
            </a:ext>
          </a:extLst>
        </xdr:cNvPr>
        <xdr:cNvSpPr/>
      </xdr:nvSpPr>
      <xdr:spPr bwMode="auto">
        <a:xfrm>
          <a:off x="1674691" y="9853404"/>
          <a:ext cx="246888" cy="246888"/>
        </a:xfrm>
        <a:prstGeom prst="ellipse">
          <a:avLst/>
        </a:prstGeom>
        <a:solidFill>
          <a:sysClr val="window" lastClr="FFFFFF"/>
        </a:solidFill>
        <a:ln w="9525" cap="flat" cmpd="sng" algn="ctr">
          <a:no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twoCellAnchor editAs="oneCell">
    <xdr:from>
      <xdr:col>1</xdr:col>
      <xdr:colOff>38100</xdr:colOff>
      <xdr:row>1</xdr:row>
      <xdr:rowOff>19050</xdr:rowOff>
    </xdr:from>
    <xdr:to>
      <xdr:col>2</xdr:col>
      <xdr:colOff>501205</xdr:colOff>
      <xdr:row>1</xdr:row>
      <xdr:rowOff>428626</xdr:rowOff>
    </xdr:to>
    <xdr:pic>
      <xdr:nvPicPr>
        <xdr:cNvPr id="11" name="Picture 10">
          <a:extLst>
            <a:ext uri="{FF2B5EF4-FFF2-40B4-BE49-F238E27FC236}">
              <a16:creationId xmlns:a16="http://schemas.microsoft.com/office/drawing/2014/main" id="{DEC5A6F0-0C9E-4679-A318-77E1AF6842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694" t="30629" r="12500" b="27436"/>
        <a:stretch/>
      </xdr:blipFill>
      <xdr:spPr>
        <a:xfrm>
          <a:off x="133350" y="114300"/>
          <a:ext cx="739330" cy="409576"/>
        </a:xfrm>
        <a:prstGeom prst="rect">
          <a:avLst/>
        </a:prstGeom>
      </xdr:spPr>
    </xdr:pic>
    <xdr:clientData/>
  </xdr:twoCellAnchor>
  <xdr:twoCellAnchor editAs="oneCell">
    <xdr:from>
      <xdr:col>2</xdr:col>
      <xdr:colOff>1968500</xdr:colOff>
      <xdr:row>1</xdr:row>
      <xdr:rowOff>42333</xdr:rowOff>
    </xdr:from>
    <xdr:to>
      <xdr:col>2</xdr:col>
      <xdr:colOff>2368550</xdr:colOff>
      <xdr:row>1</xdr:row>
      <xdr:rowOff>442383</xdr:rowOff>
    </xdr:to>
    <xdr:pic>
      <xdr:nvPicPr>
        <xdr:cNvPr id="9" name="Graphic 23">
          <a:extLst>
            <a:ext uri="{FF2B5EF4-FFF2-40B4-BE49-F238E27FC236}">
              <a16:creationId xmlns:a16="http://schemas.microsoft.com/office/drawing/2014/main" id="{40311B90-018F-41F8-9E26-C4F6D216F16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338917" y="137583"/>
          <a:ext cx="400050" cy="400050"/>
        </a:xfrm>
        <a:prstGeom prst="rect">
          <a:avLst/>
        </a:prstGeom>
        <a:effectLst/>
      </xdr:spPr>
    </xdr:pic>
    <xdr:clientData/>
  </xdr:twoCellAnchor>
  <xdr:twoCellAnchor editAs="oneCell">
    <xdr:from>
      <xdr:col>4</xdr:col>
      <xdr:colOff>3757083</xdr:colOff>
      <xdr:row>1</xdr:row>
      <xdr:rowOff>74084</xdr:rowOff>
    </xdr:from>
    <xdr:to>
      <xdr:col>5</xdr:col>
      <xdr:colOff>15563</xdr:colOff>
      <xdr:row>1</xdr:row>
      <xdr:rowOff>499908</xdr:rowOff>
    </xdr:to>
    <xdr:pic>
      <xdr:nvPicPr>
        <xdr:cNvPr id="12" name="Picture 11">
          <a:hlinkClick xmlns:r="http://schemas.openxmlformats.org/officeDocument/2006/relationships" r:id="rId5"/>
          <a:extLst>
            <a:ext uri="{FF2B5EF4-FFF2-40B4-BE49-F238E27FC236}">
              <a16:creationId xmlns:a16="http://schemas.microsoft.com/office/drawing/2014/main" id="{D23AE5A1-551E-4024-8914-EBA36470F17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764" t="28431" r="55638" b="40686"/>
        <a:stretch/>
      </xdr:blipFill>
      <xdr:spPr>
        <a:xfrm>
          <a:off x="8318500" y="169334"/>
          <a:ext cx="449480" cy="4258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76200</xdr:colOff>
      <xdr:row>11</xdr:row>
      <xdr:rowOff>104776</xdr:rowOff>
    </xdr:from>
    <xdr:to>
      <xdr:col>3</xdr:col>
      <xdr:colOff>0</xdr:colOff>
      <xdr:row>17</xdr:row>
      <xdr:rowOff>180976</xdr:rowOff>
    </xdr:to>
    <xdr:cxnSp macro="">
      <xdr:nvCxnSpPr>
        <xdr:cNvPr id="17" name="Elbow Connector 16">
          <a:extLst>
            <a:ext uri="{FF2B5EF4-FFF2-40B4-BE49-F238E27FC236}">
              <a16:creationId xmlns:a16="http://schemas.microsoft.com/office/drawing/2014/main" id="{00000000-0008-0000-0A00-000011000000}"/>
            </a:ext>
          </a:extLst>
        </xdr:cNvPr>
        <xdr:cNvCxnSpPr/>
      </xdr:nvCxnSpPr>
      <xdr:spPr bwMode="auto">
        <a:xfrm rot="5400000">
          <a:off x="3681413" y="2919413"/>
          <a:ext cx="1219200" cy="85725"/>
        </a:xfrm>
        <a:prstGeom prst="bentConnector3">
          <a:avLst>
            <a:gd name="adj1" fmla="val -926"/>
          </a:avLst>
        </a:prstGeom>
        <a:solidFill>
          <a:srgbClr val="FFFFFF"/>
        </a:solidFill>
        <a:ln w="28575" cap="flat" cmpd="sng" algn="ctr">
          <a:solidFill>
            <a:schemeClr val="bg1">
              <a:lumMod val="65000"/>
            </a:schemeClr>
          </a:solidFill>
          <a:prstDash val="solid"/>
          <a:round/>
          <a:headEnd type="none" w="med" len="med"/>
          <a:tailEnd type="triangle" w="med" len="med"/>
        </a:ln>
        <a:effectLst/>
      </xdr:spPr>
    </xdr:cxnSp>
    <xdr:clientData/>
  </xdr:twoCellAnchor>
  <xdr:twoCellAnchor editAs="oneCell">
    <xdr:from>
      <xdr:col>5</xdr:col>
      <xdr:colOff>714375</xdr:colOff>
      <xdr:row>1</xdr:row>
      <xdr:rowOff>19050</xdr:rowOff>
    </xdr:from>
    <xdr:to>
      <xdr:col>5</xdr:col>
      <xdr:colOff>1207434</xdr:colOff>
      <xdr:row>1</xdr:row>
      <xdr:rowOff>512109</xdr:rowOff>
    </xdr:to>
    <xdr:pic>
      <xdr:nvPicPr>
        <xdr:cNvPr id="8" name="Graphic 7">
          <a:hlinkClick xmlns:r="http://schemas.openxmlformats.org/officeDocument/2006/relationships" r:id="rId1" tooltip="Go to POA Questions page"/>
          <a:extLst>
            <a:ext uri="{FF2B5EF4-FFF2-40B4-BE49-F238E27FC236}">
              <a16:creationId xmlns:a16="http://schemas.microsoft.com/office/drawing/2014/main" id="{1C7488C7-BE96-45D1-ADCD-73D20B2FB2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72225" y="114300"/>
          <a:ext cx="493059" cy="493059"/>
        </a:xfrm>
        <a:prstGeom prst="rect">
          <a:avLst/>
        </a:prstGeom>
      </xdr:spPr>
    </xdr:pic>
    <xdr:clientData/>
  </xdr:twoCellAnchor>
  <xdr:twoCellAnchor editAs="oneCell">
    <xdr:from>
      <xdr:col>5</xdr:col>
      <xdr:colOff>266700</xdr:colOff>
      <xdr:row>1</xdr:row>
      <xdr:rowOff>57150</xdr:rowOff>
    </xdr:from>
    <xdr:to>
      <xdr:col>5</xdr:col>
      <xdr:colOff>716180</xdr:colOff>
      <xdr:row>1</xdr:row>
      <xdr:rowOff>482974</xdr:rowOff>
    </xdr:to>
    <xdr:pic>
      <xdr:nvPicPr>
        <xdr:cNvPr id="9" name="Picture 8">
          <a:hlinkClick xmlns:r="http://schemas.openxmlformats.org/officeDocument/2006/relationships" r:id="rId4"/>
          <a:extLst>
            <a:ext uri="{FF2B5EF4-FFF2-40B4-BE49-F238E27FC236}">
              <a16:creationId xmlns:a16="http://schemas.microsoft.com/office/drawing/2014/main" id="{E4AD4FF9-EFAF-4CCA-8B53-456DEF9B8CE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764" t="28431" r="55638" b="40686"/>
        <a:stretch/>
      </xdr:blipFill>
      <xdr:spPr>
        <a:xfrm>
          <a:off x="5924550" y="152400"/>
          <a:ext cx="449480" cy="425824"/>
        </a:xfrm>
        <a:prstGeom prst="rect">
          <a:avLst/>
        </a:prstGeom>
      </xdr:spPr>
    </xdr:pic>
    <xdr:clientData/>
  </xdr:twoCellAnchor>
  <xdr:twoCellAnchor editAs="oneCell">
    <xdr:from>
      <xdr:col>1</xdr:col>
      <xdr:colOff>1419225</xdr:colOff>
      <xdr:row>1</xdr:row>
      <xdr:rowOff>66675</xdr:rowOff>
    </xdr:from>
    <xdr:to>
      <xdr:col>1</xdr:col>
      <xdr:colOff>1809750</xdr:colOff>
      <xdr:row>1</xdr:row>
      <xdr:rowOff>457200</xdr:rowOff>
    </xdr:to>
    <xdr:pic>
      <xdr:nvPicPr>
        <xdr:cNvPr id="10" name="Graphic 25">
          <a:extLst>
            <a:ext uri="{FF2B5EF4-FFF2-40B4-BE49-F238E27FC236}">
              <a16:creationId xmlns:a16="http://schemas.microsoft.com/office/drawing/2014/main" id="{7F9DA98D-3DA3-CD4B-B5BE-3F792E100571}"/>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533525" y="161925"/>
          <a:ext cx="390525" cy="390525"/>
        </a:xfrm>
        <a:prstGeom prst="rect">
          <a:avLst/>
        </a:prstGeom>
        <a:effectLst/>
      </xdr:spPr>
    </xdr:pic>
    <xdr:clientData/>
  </xdr:twoCellAnchor>
  <xdr:twoCellAnchor editAs="oneCell">
    <xdr:from>
      <xdr:col>11</xdr:col>
      <xdr:colOff>2181225</xdr:colOff>
      <xdr:row>1</xdr:row>
      <xdr:rowOff>66675</xdr:rowOff>
    </xdr:from>
    <xdr:to>
      <xdr:col>11</xdr:col>
      <xdr:colOff>2571750</xdr:colOff>
      <xdr:row>1</xdr:row>
      <xdr:rowOff>457200</xdr:rowOff>
    </xdr:to>
    <xdr:pic>
      <xdr:nvPicPr>
        <xdr:cNvPr id="14" name="Graphic 25">
          <a:extLst>
            <a:ext uri="{FF2B5EF4-FFF2-40B4-BE49-F238E27FC236}">
              <a16:creationId xmlns:a16="http://schemas.microsoft.com/office/drawing/2014/main" id="{CD6A28F0-6338-4F81-A75E-E9B7B45E32B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7868900" y="161925"/>
          <a:ext cx="390525" cy="390525"/>
        </a:xfrm>
        <a:prstGeom prst="rect">
          <a:avLst/>
        </a:prstGeom>
        <a:effectLst/>
      </xdr:spPr>
    </xdr:pic>
    <xdr:clientData/>
  </xdr:twoCellAnchor>
  <xdr:twoCellAnchor editAs="oneCell">
    <xdr:from>
      <xdr:col>0</xdr:col>
      <xdr:colOff>95250</xdr:colOff>
      <xdr:row>0</xdr:row>
      <xdr:rowOff>85725</xdr:rowOff>
    </xdr:from>
    <xdr:to>
      <xdr:col>1</xdr:col>
      <xdr:colOff>720280</xdr:colOff>
      <xdr:row>1</xdr:row>
      <xdr:rowOff>400051</xdr:rowOff>
    </xdr:to>
    <xdr:pic>
      <xdr:nvPicPr>
        <xdr:cNvPr id="2" name="Picture 11">
          <a:extLst>
            <a:ext uri="{FF2B5EF4-FFF2-40B4-BE49-F238E27FC236}">
              <a16:creationId xmlns:a16="http://schemas.microsoft.com/office/drawing/2014/main" id="{FA7ED2C5-A301-427E-8AE5-A283C1C89D6C}"/>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694" t="30629" r="12500" b="27436"/>
        <a:stretch/>
      </xdr:blipFill>
      <xdr:spPr>
        <a:xfrm>
          <a:off x="95250" y="85725"/>
          <a:ext cx="739330" cy="4095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3393800</xdr:colOff>
      <xdr:row>1</xdr:row>
      <xdr:rowOff>138978</xdr:rowOff>
    </xdr:from>
    <xdr:to>
      <xdr:col>4</xdr:col>
      <xdr:colOff>3393800</xdr:colOff>
      <xdr:row>1</xdr:row>
      <xdr:rowOff>396153</xdr:rowOff>
    </xdr:to>
    <xdr:pic>
      <xdr:nvPicPr>
        <xdr:cNvPr id="6" name="Picture 5" descr="home.jpg">
          <a:hlinkClick xmlns:r="http://schemas.openxmlformats.org/officeDocument/2006/relationships" r:id="rId1"/>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7832450" y="23422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10</xdr:col>
      <xdr:colOff>3393800</xdr:colOff>
      <xdr:row>1</xdr:row>
      <xdr:rowOff>138978</xdr:rowOff>
    </xdr:from>
    <xdr:to>
      <xdr:col>10</xdr:col>
      <xdr:colOff>3393800</xdr:colOff>
      <xdr:row>1</xdr:row>
      <xdr:rowOff>396153</xdr:rowOff>
    </xdr:to>
    <xdr:pic>
      <xdr:nvPicPr>
        <xdr:cNvPr id="11" name="Picture 10" descr="home.jpg">
          <a:hlinkClick xmlns:r="http://schemas.openxmlformats.org/officeDocument/2006/relationships" r:id="rId1"/>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stretch>
          <a:fillRect/>
        </a:stretch>
      </xdr:blipFill>
      <xdr:spPr>
        <a:xfrm>
          <a:off x="15938225" y="23422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10</xdr:col>
      <xdr:colOff>2939987</xdr:colOff>
      <xdr:row>1</xdr:row>
      <xdr:rowOff>100859</xdr:rowOff>
    </xdr:from>
    <xdr:to>
      <xdr:col>10</xdr:col>
      <xdr:colOff>2942368</xdr:colOff>
      <xdr:row>1</xdr:row>
      <xdr:rowOff>465191</xdr:rowOff>
    </xdr:to>
    <xdr:pic>
      <xdr:nvPicPr>
        <xdr:cNvPr id="12" name="Picture 11" descr="http://0101.nccdn.net/1_5/0d8/090/050/Return-button.png">
          <a:hlinkClick xmlns:r="http://schemas.openxmlformats.org/officeDocument/2006/relationships" r:id="rId3"/>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4" cstate="print"/>
        <a:srcRect l="27000" t="4577" r="31750" b="41189"/>
        <a:stretch>
          <a:fillRect/>
        </a:stretch>
      </xdr:blipFill>
      <xdr:spPr bwMode="auto">
        <a:xfrm>
          <a:off x="15484412" y="196109"/>
          <a:ext cx="2381" cy="364332"/>
        </a:xfrm>
        <a:prstGeom prst="rect">
          <a:avLst/>
        </a:prstGeom>
        <a:noFill/>
      </xdr:spPr>
    </xdr:pic>
    <xdr:clientData/>
  </xdr:twoCellAnchor>
  <xdr:twoCellAnchor editAs="oneCell">
    <xdr:from>
      <xdr:col>10</xdr:col>
      <xdr:colOff>3385931</xdr:colOff>
      <xdr:row>1</xdr:row>
      <xdr:rowOff>148917</xdr:rowOff>
    </xdr:from>
    <xdr:to>
      <xdr:col>10</xdr:col>
      <xdr:colOff>3385931</xdr:colOff>
      <xdr:row>1</xdr:row>
      <xdr:rowOff>406092</xdr:rowOff>
    </xdr:to>
    <xdr:pic>
      <xdr:nvPicPr>
        <xdr:cNvPr id="13" name="Picture 12" descr="home.jpg">
          <a:hlinkClick xmlns:r="http://schemas.openxmlformats.org/officeDocument/2006/relationships" r:id="rId1"/>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2"/>
        <a:stretch>
          <a:fillRect/>
        </a:stretch>
      </xdr:blipFill>
      <xdr:spPr>
        <a:xfrm>
          <a:off x="15930356" y="244167"/>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xdr:col>
      <xdr:colOff>2300007</xdr:colOff>
      <xdr:row>2</xdr:row>
      <xdr:rowOff>47624</xdr:rowOff>
    </xdr:from>
    <xdr:to>
      <xdr:col>2</xdr:col>
      <xdr:colOff>2546895</xdr:colOff>
      <xdr:row>3</xdr:row>
      <xdr:rowOff>237362</xdr:rowOff>
    </xdr:to>
    <xdr:sp macro="" textlink="">
      <xdr:nvSpPr>
        <xdr:cNvPr id="14" name="Oval 13">
          <a:extLst>
            <a:ext uri="{FF2B5EF4-FFF2-40B4-BE49-F238E27FC236}">
              <a16:creationId xmlns:a16="http://schemas.microsoft.com/office/drawing/2014/main" id="{00000000-0008-0000-0B00-00000E000000}"/>
            </a:ext>
          </a:extLst>
        </xdr:cNvPr>
        <xdr:cNvSpPr/>
      </xdr:nvSpPr>
      <xdr:spPr bwMode="auto">
        <a:xfrm>
          <a:off x="2671482" y="666749"/>
          <a:ext cx="246888" cy="246888"/>
        </a:xfrm>
        <a:prstGeom prst="ellipse">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editAs="oneCell">
    <xdr:from>
      <xdr:col>4</xdr:col>
      <xdr:colOff>3684444</xdr:colOff>
      <xdr:row>1</xdr:row>
      <xdr:rowOff>124258</xdr:rowOff>
    </xdr:from>
    <xdr:to>
      <xdr:col>4</xdr:col>
      <xdr:colOff>3684444</xdr:colOff>
      <xdr:row>1</xdr:row>
      <xdr:rowOff>381433</xdr:rowOff>
    </xdr:to>
    <xdr:pic>
      <xdr:nvPicPr>
        <xdr:cNvPr id="17" name="Picture 16" descr="home.jpg">
          <a:hlinkClick xmlns:r="http://schemas.openxmlformats.org/officeDocument/2006/relationships" r:id="rId1"/>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2"/>
        <a:stretch>
          <a:fillRect/>
        </a:stretch>
      </xdr:blipFill>
      <xdr:spPr>
        <a:xfrm>
          <a:off x="8123094" y="21950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3674919</xdr:colOff>
      <xdr:row>1</xdr:row>
      <xdr:rowOff>143308</xdr:rowOff>
    </xdr:from>
    <xdr:to>
      <xdr:col>4</xdr:col>
      <xdr:colOff>3674919</xdr:colOff>
      <xdr:row>1</xdr:row>
      <xdr:rowOff>400483</xdr:rowOff>
    </xdr:to>
    <xdr:pic>
      <xdr:nvPicPr>
        <xdr:cNvPr id="19" name="Picture 18" descr="home.jpg">
          <a:hlinkClick xmlns:r="http://schemas.openxmlformats.org/officeDocument/2006/relationships" r:id="rId1"/>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2"/>
        <a:stretch>
          <a:fillRect/>
        </a:stretch>
      </xdr:blipFill>
      <xdr:spPr>
        <a:xfrm>
          <a:off x="8113569" y="238558"/>
          <a:ext cx="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4</xdr:col>
      <xdr:colOff>3684444</xdr:colOff>
      <xdr:row>1</xdr:row>
      <xdr:rowOff>133783</xdr:rowOff>
    </xdr:from>
    <xdr:to>
      <xdr:col>4</xdr:col>
      <xdr:colOff>3684444</xdr:colOff>
      <xdr:row>1</xdr:row>
      <xdr:rowOff>390958</xdr:rowOff>
    </xdr:to>
    <xdr:pic>
      <xdr:nvPicPr>
        <xdr:cNvPr id="21" name="Picture 20" descr="home.jpg">
          <a:hlinkClick xmlns:r="http://schemas.openxmlformats.org/officeDocument/2006/relationships" r:id="rId1"/>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2"/>
        <a:stretch>
          <a:fillRect/>
        </a:stretch>
      </xdr:blipFill>
      <xdr:spPr>
        <a:xfrm>
          <a:off x="8123094" y="229033"/>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3</xdr:col>
      <xdr:colOff>0</xdr:colOff>
      <xdr:row>36</xdr:row>
      <xdr:rowOff>0</xdr:rowOff>
    </xdr:from>
    <xdr:to>
      <xdr:col>3</xdr:col>
      <xdr:colOff>1588</xdr:colOff>
      <xdr:row>42</xdr:row>
      <xdr:rowOff>60049</xdr:rowOff>
    </xdr:to>
    <xdr:cxnSp macro="">
      <xdr:nvCxnSpPr>
        <xdr:cNvPr id="22" name="Straight Connector 21">
          <a:extLst>
            <a:ext uri="{FF2B5EF4-FFF2-40B4-BE49-F238E27FC236}">
              <a16:creationId xmlns:a16="http://schemas.microsoft.com/office/drawing/2014/main" id="{00000000-0008-0000-0B00-000016000000}"/>
            </a:ext>
          </a:extLst>
        </xdr:cNvPr>
        <xdr:cNvCxnSpPr/>
      </xdr:nvCxnSpPr>
      <xdr:spPr bwMode="auto">
        <a:xfrm rot="5400000">
          <a:off x="3780769" y="6382406"/>
          <a:ext cx="917299" cy="1588"/>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2327941</xdr:colOff>
      <xdr:row>44</xdr:row>
      <xdr:rowOff>4554</xdr:rowOff>
    </xdr:from>
    <xdr:to>
      <xdr:col>2</xdr:col>
      <xdr:colOff>2574829</xdr:colOff>
      <xdr:row>45</xdr:row>
      <xdr:rowOff>3792</xdr:rowOff>
    </xdr:to>
    <xdr:sp macro="" textlink="">
      <xdr:nvSpPr>
        <xdr:cNvPr id="23" name="Oval 22">
          <a:extLst>
            <a:ext uri="{FF2B5EF4-FFF2-40B4-BE49-F238E27FC236}">
              <a16:creationId xmlns:a16="http://schemas.microsoft.com/office/drawing/2014/main" id="{00000000-0008-0000-0B00-000017000000}"/>
            </a:ext>
          </a:extLst>
        </xdr:cNvPr>
        <xdr:cNvSpPr/>
      </xdr:nvSpPr>
      <xdr:spPr bwMode="auto">
        <a:xfrm>
          <a:off x="2699416" y="7262604"/>
          <a:ext cx="246888" cy="246888"/>
        </a:xfrm>
        <a:prstGeom prst="ellipse">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2</a:t>
          </a:r>
          <a:endParaRPr lang="en-US" sz="1100" b="1">
            <a:solidFill>
              <a:sysClr val="windowText" lastClr="000000"/>
            </a:solidFill>
          </a:endParaRPr>
        </a:p>
      </xdr:txBody>
    </xdr:sp>
    <xdr:clientData/>
  </xdr:twoCellAnchor>
  <xdr:twoCellAnchor>
    <xdr:from>
      <xdr:col>2</xdr:col>
      <xdr:colOff>2419724</xdr:colOff>
      <xdr:row>53</xdr:row>
      <xdr:rowOff>4554</xdr:rowOff>
    </xdr:from>
    <xdr:to>
      <xdr:col>2</xdr:col>
      <xdr:colOff>2666612</xdr:colOff>
      <xdr:row>54</xdr:row>
      <xdr:rowOff>3792</xdr:rowOff>
    </xdr:to>
    <xdr:sp macro="" textlink="">
      <xdr:nvSpPr>
        <xdr:cNvPr id="24" name="Oval 23">
          <a:extLst>
            <a:ext uri="{FF2B5EF4-FFF2-40B4-BE49-F238E27FC236}">
              <a16:creationId xmlns:a16="http://schemas.microsoft.com/office/drawing/2014/main" id="{00000000-0008-0000-0B00-000018000000}"/>
            </a:ext>
          </a:extLst>
        </xdr:cNvPr>
        <xdr:cNvSpPr/>
      </xdr:nvSpPr>
      <xdr:spPr bwMode="auto">
        <a:xfrm>
          <a:off x="2791199" y="8872329"/>
          <a:ext cx="246888" cy="246888"/>
        </a:xfrm>
        <a:prstGeom prst="ellipse">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3</a:t>
          </a:r>
          <a:endParaRPr lang="en-US" sz="1100" b="1">
            <a:solidFill>
              <a:sysClr val="windowText" lastClr="000000"/>
            </a:solidFill>
          </a:endParaRPr>
        </a:p>
      </xdr:txBody>
    </xdr:sp>
    <xdr:clientData/>
  </xdr:twoCellAnchor>
  <xdr:twoCellAnchor>
    <xdr:from>
      <xdr:col>2</xdr:col>
      <xdr:colOff>1636785</xdr:colOff>
      <xdr:row>60</xdr:row>
      <xdr:rowOff>147429</xdr:rowOff>
    </xdr:from>
    <xdr:to>
      <xdr:col>2</xdr:col>
      <xdr:colOff>1883673</xdr:colOff>
      <xdr:row>61</xdr:row>
      <xdr:rowOff>241917</xdr:rowOff>
    </xdr:to>
    <xdr:sp macro="" textlink="">
      <xdr:nvSpPr>
        <xdr:cNvPr id="25" name="Oval 24">
          <a:extLst>
            <a:ext uri="{FF2B5EF4-FFF2-40B4-BE49-F238E27FC236}">
              <a16:creationId xmlns:a16="http://schemas.microsoft.com/office/drawing/2014/main" id="{00000000-0008-0000-0B00-000019000000}"/>
            </a:ext>
          </a:extLst>
        </xdr:cNvPr>
        <xdr:cNvSpPr/>
      </xdr:nvSpPr>
      <xdr:spPr bwMode="auto">
        <a:xfrm>
          <a:off x="2008260" y="10215354"/>
          <a:ext cx="246888" cy="246888"/>
        </a:xfrm>
        <a:prstGeom prst="ellipse">
          <a:avLst/>
        </a:prstGeom>
        <a:solidFill>
          <a:schemeClr val="bg1"/>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twoCellAnchor editAs="oneCell">
    <xdr:from>
      <xdr:col>4</xdr:col>
      <xdr:colOff>3171824</xdr:colOff>
      <xdr:row>1</xdr:row>
      <xdr:rowOff>86591</xdr:rowOff>
    </xdr:from>
    <xdr:to>
      <xdr:col>4</xdr:col>
      <xdr:colOff>3564730</xdr:colOff>
      <xdr:row>1</xdr:row>
      <xdr:rowOff>450923</xdr:rowOff>
    </xdr:to>
    <xdr:pic>
      <xdr:nvPicPr>
        <xdr:cNvPr id="29" name="Picture 28" descr="http://0101.nccdn.net/1_5/0d8/090/050/Return-button.png">
          <a:hlinkClick xmlns:r="http://schemas.openxmlformats.org/officeDocument/2006/relationships" r:id="rId5" tooltip="Return to POA worksheet"/>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4" cstate="print"/>
        <a:srcRect l="27000" t="4577" r="31750" b="41189"/>
        <a:stretch>
          <a:fillRect/>
        </a:stretch>
      </xdr:blipFill>
      <xdr:spPr bwMode="auto">
        <a:xfrm>
          <a:off x="7610474" y="181841"/>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4</xdr:col>
      <xdr:colOff>3648075</xdr:colOff>
      <xdr:row>1</xdr:row>
      <xdr:rowOff>47625</xdr:rowOff>
    </xdr:from>
    <xdr:to>
      <xdr:col>5</xdr:col>
      <xdr:colOff>11330</xdr:colOff>
      <xdr:row>1</xdr:row>
      <xdr:rowOff>473449</xdr:rowOff>
    </xdr:to>
    <xdr:pic>
      <xdr:nvPicPr>
        <xdr:cNvPr id="27" name="Picture 26">
          <a:hlinkClick xmlns:r="http://schemas.openxmlformats.org/officeDocument/2006/relationships" r:id="rId1"/>
          <a:extLst>
            <a:ext uri="{FF2B5EF4-FFF2-40B4-BE49-F238E27FC236}">
              <a16:creationId xmlns:a16="http://schemas.microsoft.com/office/drawing/2014/main" id="{B1EEEFBB-7760-4A0D-98F5-C240F843D24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764" t="28431" r="55638" b="40686"/>
        <a:stretch/>
      </xdr:blipFill>
      <xdr:spPr>
        <a:xfrm>
          <a:off x="8086725" y="142875"/>
          <a:ext cx="449480" cy="425824"/>
        </a:xfrm>
        <a:prstGeom prst="rect">
          <a:avLst/>
        </a:prstGeom>
      </xdr:spPr>
    </xdr:pic>
    <xdr:clientData/>
  </xdr:twoCellAnchor>
  <xdr:twoCellAnchor editAs="oneCell">
    <xdr:from>
      <xdr:col>2</xdr:col>
      <xdr:colOff>1495425</xdr:colOff>
      <xdr:row>1</xdr:row>
      <xdr:rowOff>66675</xdr:rowOff>
    </xdr:from>
    <xdr:to>
      <xdr:col>2</xdr:col>
      <xdr:colOff>1885950</xdr:colOff>
      <xdr:row>1</xdr:row>
      <xdr:rowOff>457200</xdr:rowOff>
    </xdr:to>
    <xdr:pic>
      <xdr:nvPicPr>
        <xdr:cNvPr id="30" name="Graphic 25">
          <a:extLst>
            <a:ext uri="{FF2B5EF4-FFF2-40B4-BE49-F238E27FC236}">
              <a16:creationId xmlns:a16="http://schemas.microsoft.com/office/drawing/2014/main" id="{0127114E-6C2F-4535-BA42-CE691B91E4F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866900" y="161925"/>
          <a:ext cx="390525" cy="390525"/>
        </a:xfrm>
        <a:prstGeom prst="rect">
          <a:avLst/>
        </a:prstGeom>
        <a:effectLst/>
      </xdr:spPr>
    </xdr:pic>
    <xdr:clientData/>
  </xdr:twoCellAnchor>
  <xdr:twoCellAnchor editAs="oneCell">
    <xdr:from>
      <xdr:col>1</xdr:col>
      <xdr:colOff>47625</xdr:colOff>
      <xdr:row>1</xdr:row>
      <xdr:rowOff>66675</xdr:rowOff>
    </xdr:from>
    <xdr:to>
      <xdr:col>2</xdr:col>
      <xdr:colOff>510730</xdr:colOff>
      <xdr:row>1</xdr:row>
      <xdr:rowOff>476251</xdr:rowOff>
    </xdr:to>
    <xdr:pic>
      <xdr:nvPicPr>
        <xdr:cNvPr id="31" name="Picture 11">
          <a:extLst>
            <a:ext uri="{FF2B5EF4-FFF2-40B4-BE49-F238E27FC236}">
              <a16:creationId xmlns:a16="http://schemas.microsoft.com/office/drawing/2014/main" id="{112C454F-5BE2-40E9-9583-0C2A7F168403}"/>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694" t="30629" r="12500" b="27436"/>
        <a:stretch/>
      </xdr:blipFill>
      <xdr:spPr>
        <a:xfrm>
          <a:off x="142875" y="161925"/>
          <a:ext cx="739330" cy="4095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1143000</xdr:colOff>
      <xdr:row>151</xdr:row>
      <xdr:rowOff>76200</xdr:rowOff>
    </xdr:from>
    <xdr:ext cx="3617016"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479176" y="26959112"/>
          <a:ext cx="3617016"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Did not include 'clock &amp; calendar time' on WS, but did in QS</a:t>
          </a:r>
        </a:p>
      </xdr:txBody>
    </xdr:sp>
    <xdr:clientData/>
  </xdr:oneCellAnchor>
  <xdr:oneCellAnchor>
    <xdr:from>
      <xdr:col>1</xdr:col>
      <xdr:colOff>1609725</xdr:colOff>
      <xdr:row>420</xdr:row>
      <xdr:rowOff>38100</xdr:rowOff>
    </xdr:from>
    <xdr:ext cx="3219450" cy="436786"/>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1704975" y="48939450"/>
          <a:ext cx="3219450" cy="43678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NOTE:</a:t>
          </a:r>
          <a:r>
            <a:rPr lang="en-US" sz="1100" baseline="0"/>
            <a:t> c</a:t>
          </a:r>
          <a:r>
            <a:rPr lang="en-US" sz="1100"/>
            <a:t>hanging cells here </a:t>
          </a:r>
          <a:r>
            <a:rPr lang="en-US" sz="1100" baseline="0"/>
            <a:t>may mess up the conditional formating.  TEST CAREFULLY!</a:t>
          </a:r>
          <a:endParaRPr lang="en-US" sz="1100"/>
        </a:p>
      </xdr:txBody>
    </xdr:sp>
    <xdr:clientData/>
  </xdr:oneCellAnchor>
  <xdr:oneCellAnchor>
    <xdr:from>
      <xdr:col>13</xdr:col>
      <xdr:colOff>0</xdr:colOff>
      <xdr:row>2</xdr:row>
      <xdr:rowOff>0</xdr:rowOff>
    </xdr:from>
    <xdr:ext cx="2362200" cy="953466"/>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40033575" y="419100"/>
          <a:ext cx="2362200" cy="95346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To</a:t>
          </a:r>
          <a:r>
            <a:rPr lang="en-US" sz="1100" baseline="0"/>
            <a:t> set up drop down menus:</a:t>
          </a:r>
        </a:p>
        <a:p>
          <a:r>
            <a:rPr lang="en-US" sz="1100" baseline="0"/>
            <a:t>1) Home, Conditional Formatting (in Styles menu)</a:t>
          </a:r>
        </a:p>
        <a:p>
          <a:r>
            <a:rPr lang="en-US" sz="1100" baseline="0"/>
            <a:t>NOTE:  Must pull from data list on same tab to be able to apply colors</a:t>
          </a:r>
          <a:endParaRPr lang="en-US" sz="1100"/>
        </a:p>
      </xdr:txBody>
    </xdr:sp>
    <xdr:clientData/>
  </xdr:oneCellAnchor>
  <xdr:oneCellAnchor>
    <xdr:from>
      <xdr:col>1</xdr:col>
      <xdr:colOff>2476500</xdr:colOff>
      <xdr:row>8</xdr:row>
      <xdr:rowOff>76199</xdr:rowOff>
    </xdr:from>
    <xdr:ext cx="2552700" cy="609013"/>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2571750" y="685799"/>
          <a:ext cx="2552700" cy="60901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IMPORTANT:  Drop down menu contents 'live'</a:t>
          </a:r>
          <a:r>
            <a:rPr lang="en-US" sz="1100" baseline="0"/>
            <a:t> on each tab and must be changed there.</a:t>
          </a:r>
          <a:endParaRPr lang="en-US" sz="1100"/>
        </a:p>
      </xdr:txBody>
    </xdr:sp>
    <xdr:clientData/>
  </xdr:oneCellAnchor>
  <xdr:oneCellAnchor>
    <xdr:from>
      <xdr:col>4</xdr:col>
      <xdr:colOff>399490</xdr:colOff>
      <xdr:row>0</xdr:row>
      <xdr:rowOff>143996</xdr:rowOff>
    </xdr:from>
    <xdr:ext cx="2645709" cy="1986826"/>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14782240" y="143996"/>
          <a:ext cx="2645709" cy="198682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IMPORTANT!!!  Each</a:t>
          </a:r>
          <a:r>
            <a:rPr lang="en-US" sz="1100" baseline="0"/>
            <a:t> of the non-English languages will need to be VERY CAREFULLY checked as the translated terms may no longer line up with the English terms </a:t>
          </a:r>
        </a:p>
        <a:p>
          <a:endParaRPr lang="en-US" sz="1100" baseline="0"/>
        </a:p>
        <a:p>
          <a:r>
            <a:rPr lang="en-US" sz="1100" baseline="0"/>
            <a:t>AND</a:t>
          </a:r>
        </a:p>
        <a:p>
          <a:endParaRPr lang="en-US" sz="1100" baseline="0"/>
        </a:p>
        <a:p>
          <a:r>
            <a:rPr lang="en-US" sz="1100" baseline="0"/>
            <a:t>...because the English terms have been updated</a:t>
          </a:r>
        </a:p>
        <a:p>
          <a:endParaRPr lang="en-US" sz="1100" baseline="0"/>
        </a:p>
        <a:p>
          <a:r>
            <a:rPr lang="en-US" sz="1100" baseline="0"/>
            <a:t>(WS 21Sept12)</a:t>
          </a:r>
          <a:endParaRPr lang="en-US" sz="1100"/>
        </a:p>
      </xdr:txBody>
    </xdr:sp>
    <xdr:clientData/>
  </xdr:oneCellAnchor>
  <xdr:oneCellAnchor>
    <xdr:from>
      <xdr:col>0</xdr:col>
      <xdr:colOff>0</xdr:colOff>
      <xdr:row>37</xdr:row>
      <xdr:rowOff>297050</xdr:rowOff>
    </xdr:from>
    <xdr:ext cx="264560" cy="2830518"/>
    <xdr:sp macro="" textlink="">
      <xdr:nvSpPr>
        <xdr:cNvPr id="7" name="TextBox 6">
          <a:extLst>
            <a:ext uri="{FF2B5EF4-FFF2-40B4-BE49-F238E27FC236}">
              <a16:creationId xmlns:a16="http://schemas.microsoft.com/office/drawing/2014/main" id="{00000000-0008-0000-0C00-000007000000}"/>
            </a:ext>
          </a:extLst>
        </xdr:cNvPr>
        <xdr:cNvSpPr txBox="1"/>
      </xdr:nvSpPr>
      <xdr:spPr>
        <a:xfrm rot="16200000">
          <a:off x="-1282979" y="7866529"/>
          <a:ext cx="2830518" cy="264560"/>
        </a:xfrm>
        <a:prstGeom prst="rect">
          <a:avLst/>
        </a:prstGeom>
        <a:solidFill>
          <a:sysClr val="window" lastClr="FFFFFF"/>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Q = used on question sheet, not on worksheet</a:t>
          </a:r>
        </a:p>
      </xdr:txBody>
    </xdr:sp>
    <xdr:clientData/>
  </xdr:oneCellAnchor>
  <xdr:oneCellAnchor>
    <xdr:from>
      <xdr:col>1</xdr:col>
      <xdr:colOff>725021</xdr:colOff>
      <xdr:row>167</xdr:row>
      <xdr:rowOff>12887</xdr:rowOff>
    </xdr:from>
    <xdr:ext cx="4141583"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1058396" y="40246487"/>
          <a:ext cx="4141583"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Included 'Confirm/recor'd</a:t>
          </a:r>
          <a:r>
            <a:rPr lang="en-US" sz="1100" baseline="0"/>
            <a:t> statement, but not specific Q's (redundant)</a:t>
          </a:r>
          <a:endParaRPr lang="en-US" sz="1100"/>
        </a:p>
      </xdr:txBody>
    </xdr:sp>
    <xdr:clientData/>
  </xdr:oneCellAnchor>
  <xdr:twoCellAnchor editAs="oneCell">
    <xdr:from>
      <xdr:col>1</xdr:col>
      <xdr:colOff>2219326</xdr:colOff>
      <xdr:row>380</xdr:row>
      <xdr:rowOff>333375</xdr:rowOff>
    </xdr:from>
    <xdr:to>
      <xdr:col>1</xdr:col>
      <xdr:colOff>3924300</xdr:colOff>
      <xdr:row>382</xdr:row>
      <xdr:rowOff>9417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552701" y="89173050"/>
          <a:ext cx="1704974" cy="1209567"/>
        </a:xfrm>
        <a:prstGeom prst="rect">
          <a:avLst/>
        </a:prstGeom>
      </xdr:spPr>
    </xdr:pic>
    <xdr:clientData/>
  </xdr:twoCellAnchor>
  <xdr:twoCellAnchor editAs="oneCell">
    <xdr:from>
      <xdr:col>4</xdr:col>
      <xdr:colOff>3343276</xdr:colOff>
      <xdr:row>380</xdr:row>
      <xdr:rowOff>66675</xdr:rowOff>
    </xdr:from>
    <xdr:to>
      <xdr:col>4</xdr:col>
      <xdr:colOff>4905376</xdr:colOff>
      <xdr:row>381</xdr:row>
      <xdr:rowOff>1100417</xdr:rowOff>
    </xdr:to>
    <xdr:pic>
      <xdr:nvPicPr>
        <xdr:cNvPr id="24" name="Picture 23">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5376" y="88715850"/>
          <a:ext cx="1562100" cy="142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3962400</xdr:colOff>
      <xdr:row>381</xdr:row>
      <xdr:rowOff>28575</xdr:rowOff>
    </xdr:from>
    <xdr:to>
      <xdr:col>2</xdr:col>
      <xdr:colOff>171449</xdr:colOff>
      <xdr:row>381</xdr:row>
      <xdr:rowOff>1122470</xdr:rowOff>
    </xdr:to>
    <xdr:pic>
      <xdr:nvPicPr>
        <xdr:cNvPr id="25" name="Picture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3" cstate="print"/>
        <a:stretch>
          <a:fillRect/>
        </a:stretch>
      </xdr:blipFill>
      <xdr:spPr>
        <a:xfrm>
          <a:off x="4295775" y="89258775"/>
          <a:ext cx="1257299" cy="1093895"/>
        </a:xfrm>
        <a:prstGeom prst="rect">
          <a:avLst/>
        </a:prstGeom>
      </xdr:spPr>
    </xdr:pic>
    <xdr:clientData/>
  </xdr:twoCellAnchor>
  <xdr:oneCellAnchor>
    <xdr:from>
      <xdr:col>5</xdr:col>
      <xdr:colOff>950595</xdr:colOff>
      <xdr:row>166</xdr:row>
      <xdr:rowOff>277682</xdr:rowOff>
    </xdr:from>
    <xdr:ext cx="4141583" cy="264560"/>
    <xdr:sp macro="" textlink="">
      <xdr:nvSpPr>
        <xdr:cNvPr id="13" name="TextBox 12">
          <a:extLst>
            <a:ext uri="{FF2B5EF4-FFF2-40B4-BE49-F238E27FC236}">
              <a16:creationId xmlns:a16="http://schemas.microsoft.com/office/drawing/2014/main" id="{34B1022F-E8D5-4C39-8185-785A8F44FE95}"/>
            </a:ext>
          </a:extLst>
        </xdr:cNvPr>
        <xdr:cNvSpPr txBox="1"/>
      </xdr:nvSpPr>
      <xdr:spPr>
        <a:xfrm>
          <a:off x="19829145" y="40320782"/>
          <a:ext cx="4141583" cy="26456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Included 'Confirm/recor'd</a:t>
          </a:r>
          <a:r>
            <a:rPr lang="en-US" sz="1100" baseline="0"/>
            <a:t> statement, but not specific Q's (redundant)</a:t>
          </a:r>
          <a:endParaRPr lang="en-US" sz="1100"/>
        </a:p>
      </xdr:txBody>
    </xdr:sp>
    <xdr:clientData/>
  </xdr:oneCellAnchor>
  <xdr:oneCellAnchor>
    <xdr:from>
      <xdr:col>5</xdr:col>
      <xdr:colOff>1609725</xdr:colOff>
      <xdr:row>420</xdr:row>
      <xdr:rowOff>38100</xdr:rowOff>
    </xdr:from>
    <xdr:ext cx="3219450" cy="436786"/>
    <xdr:sp macro="" textlink="">
      <xdr:nvSpPr>
        <xdr:cNvPr id="14" name="TextBox 13">
          <a:extLst>
            <a:ext uri="{FF2B5EF4-FFF2-40B4-BE49-F238E27FC236}">
              <a16:creationId xmlns:a16="http://schemas.microsoft.com/office/drawing/2014/main" id="{247FCD5C-9EED-4D0F-963F-D0F6C9AB94EB}"/>
            </a:ext>
          </a:extLst>
        </xdr:cNvPr>
        <xdr:cNvSpPr txBox="1"/>
      </xdr:nvSpPr>
      <xdr:spPr>
        <a:xfrm>
          <a:off x="20488275" y="102469950"/>
          <a:ext cx="3219450" cy="43678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NOTE:</a:t>
          </a:r>
          <a:r>
            <a:rPr lang="en-US" sz="1100" baseline="0"/>
            <a:t> c</a:t>
          </a:r>
          <a:r>
            <a:rPr lang="en-US" sz="1100"/>
            <a:t>hanging cells here </a:t>
          </a:r>
          <a:r>
            <a:rPr lang="en-US" sz="1100" baseline="0"/>
            <a:t>may mess up the conditional formating.  TEST CAREFULLY!</a:t>
          </a:r>
          <a:endParaRPr lang="en-US" sz="1100"/>
        </a:p>
      </xdr:txBody>
    </xdr:sp>
    <xdr:clientData/>
  </xdr:oneCellAnchor>
  <xdr:oneCellAnchor>
    <xdr:from>
      <xdr:col>5</xdr:col>
      <xdr:colOff>1609725</xdr:colOff>
      <xdr:row>420</xdr:row>
      <xdr:rowOff>38100</xdr:rowOff>
    </xdr:from>
    <xdr:ext cx="3219450" cy="436786"/>
    <xdr:sp macro="" textlink="">
      <xdr:nvSpPr>
        <xdr:cNvPr id="15" name="TextBox 14">
          <a:extLst>
            <a:ext uri="{FF2B5EF4-FFF2-40B4-BE49-F238E27FC236}">
              <a16:creationId xmlns:a16="http://schemas.microsoft.com/office/drawing/2014/main" id="{8DB4B272-7410-49B0-A0BC-3F65308093A5}"/>
            </a:ext>
          </a:extLst>
        </xdr:cNvPr>
        <xdr:cNvSpPr txBox="1"/>
      </xdr:nvSpPr>
      <xdr:spPr>
        <a:xfrm>
          <a:off x="20488275" y="102469950"/>
          <a:ext cx="3219450" cy="43678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NOTE:</a:t>
          </a:r>
          <a:r>
            <a:rPr lang="en-US" sz="1100" baseline="0"/>
            <a:t> c</a:t>
          </a:r>
          <a:r>
            <a:rPr lang="en-US" sz="1100"/>
            <a:t>hanging cells here </a:t>
          </a:r>
          <a:r>
            <a:rPr lang="en-US" sz="1100" baseline="0"/>
            <a:t>may mess up the conditional formating.  TEST CAREFULLY!</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xdr:col>
      <xdr:colOff>66675</xdr:colOff>
      <xdr:row>20</xdr:row>
      <xdr:rowOff>19050</xdr:rowOff>
    </xdr:from>
    <xdr:to>
      <xdr:col>2</xdr:col>
      <xdr:colOff>428625</xdr:colOff>
      <xdr:row>20</xdr:row>
      <xdr:rowOff>323849</xdr:rowOff>
    </xdr:to>
    <xdr:sp macro="" textlink="">
      <xdr:nvSpPr>
        <xdr:cNvPr id="5" name="AutoShape 1">
          <a:extLst>
            <a:ext uri="{FF2B5EF4-FFF2-40B4-BE49-F238E27FC236}">
              <a16:creationId xmlns:a16="http://schemas.microsoft.com/office/drawing/2014/main" id="{00000000-0008-0000-0D00-000005000000}"/>
            </a:ext>
          </a:extLst>
        </xdr:cNvPr>
        <xdr:cNvSpPr>
          <a:spLocks noChangeArrowheads="1"/>
        </xdr:cNvSpPr>
      </xdr:nvSpPr>
      <xdr:spPr bwMode="auto">
        <a:xfrm>
          <a:off x="180975" y="3248025"/>
          <a:ext cx="1304925" cy="304799"/>
        </a:xfrm>
        <a:prstGeom prst="bevel">
          <a:avLst>
            <a:gd name="adj" fmla="val 12500"/>
          </a:avLst>
        </a:prstGeom>
        <a:solidFill>
          <a:srgbClr val="005C96"/>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chemeClr val="bg1"/>
              </a:solidFill>
              <a:latin typeface="Arial"/>
              <a:cs typeface="Arial"/>
            </a:rPr>
            <a:t>abc</a:t>
          </a:r>
        </a:p>
      </xdr:txBody>
    </xdr:sp>
    <xdr:clientData/>
  </xdr:twoCellAnchor>
  <xdr:twoCellAnchor>
    <xdr:from>
      <xdr:col>1</xdr:col>
      <xdr:colOff>76200</xdr:colOff>
      <xdr:row>21</xdr:row>
      <xdr:rowOff>28575</xdr:rowOff>
    </xdr:from>
    <xdr:to>
      <xdr:col>2</xdr:col>
      <xdr:colOff>419100</xdr:colOff>
      <xdr:row>21</xdr:row>
      <xdr:rowOff>323849</xdr:rowOff>
    </xdr:to>
    <xdr:sp macro="" textlink="">
      <xdr:nvSpPr>
        <xdr:cNvPr id="6" name="Rectangle 3">
          <a:extLst>
            <a:ext uri="{FF2B5EF4-FFF2-40B4-BE49-F238E27FC236}">
              <a16:creationId xmlns:a16="http://schemas.microsoft.com/office/drawing/2014/main" id="{00000000-0008-0000-0D00-000006000000}"/>
            </a:ext>
          </a:extLst>
        </xdr:cNvPr>
        <xdr:cNvSpPr>
          <a:spLocks noChangeArrowheads="1"/>
        </xdr:cNvSpPr>
      </xdr:nvSpPr>
      <xdr:spPr bwMode="auto">
        <a:xfrm>
          <a:off x="190500" y="3600450"/>
          <a:ext cx="1285875" cy="295274"/>
        </a:xfrm>
        <a:prstGeom prst="rect">
          <a:avLst/>
        </a:prstGeom>
        <a:solidFill>
          <a:srgbClr val="9ACCFF"/>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76200</xdr:colOff>
      <xdr:row>22</xdr:row>
      <xdr:rowOff>28575</xdr:rowOff>
    </xdr:from>
    <xdr:to>
      <xdr:col>2</xdr:col>
      <xdr:colOff>352425</xdr:colOff>
      <xdr:row>22</xdr:row>
      <xdr:rowOff>314326</xdr:rowOff>
    </xdr:to>
    <xdr:sp macro="" textlink="">
      <xdr:nvSpPr>
        <xdr:cNvPr id="7" name="Oval 8">
          <a:extLst>
            <a:ext uri="{FF2B5EF4-FFF2-40B4-BE49-F238E27FC236}">
              <a16:creationId xmlns:a16="http://schemas.microsoft.com/office/drawing/2014/main" id="{00000000-0008-0000-0D00-000007000000}"/>
            </a:ext>
          </a:extLst>
        </xdr:cNvPr>
        <xdr:cNvSpPr>
          <a:spLocks noChangeArrowheads="1"/>
        </xdr:cNvSpPr>
      </xdr:nvSpPr>
      <xdr:spPr bwMode="auto">
        <a:xfrm>
          <a:off x="190500" y="3943350"/>
          <a:ext cx="1219200" cy="285751"/>
        </a:xfrm>
        <a:prstGeom prst="ellipse">
          <a:avLst/>
        </a:prstGeom>
        <a:solidFill>
          <a:srgbClr val="99CCFF"/>
        </a:solidFill>
        <a:ln w="9525">
          <a:solidFill>
            <a:srgbClr val="000000"/>
          </a:solidFill>
          <a:round/>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85725</xdr:colOff>
      <xdr:row>23</xdr:row>
      <xdr:rowOff>19050</xdr:rowOff>
    </xdr:from>
    <xdr:to>
      <xdr:col>2</xdr:col>
      <xdr:colOff>381000</xdr:colOff>
      <xdr:row>23</xdr:row>
      <xdr:rowOff>323850</xdr:rowOff>
    </xdr:to>
    <xdr:sp macro="" textlink="">
      <xdr:nvSpPr>
        <xdr:cNvPr id="8" name="AutoShape 9">
          <a:extLst>
            <a:ext uri="{FF2B5EF4-FFF2-40B4-BE49-F238E27FC236}">
              <a16:creationId xmlns:a16="http://schemas.microsoft.com/office/drawing/2014/main" id="{00000000-0008-0000-0D00-000008000000}"/>
            </a:ext>
          </a:extLst>
        </xdr:cNvPr>
        <xdr:cNvSpPr>
          <a:spLocks noChangeArrowheads="1"/>
        </xdr:cNvSpPr>
      </xdr:nvSpPr>
      <xdr:spPr bwMode="auto">
        <a:xfrm>
          <a:off x="200025" y="4276725"/>
          <a:ext cx="1238250" cy="304800"/>
        </a:xfrm>
        <a:prstGeom prst="hexagon">
          <a:avLst>
            <a:gd name="adj" fmla="val 38571"/>
            <a:gd name="vf" fmla="val 115470"/>
          </a:avLst>
        </a:prstGeom>
        <a:solidFill>
          <a:srgbClr val="99CCFF"/>
        </a:solidFill>
        <a:ln w="9525">
          <a:solidFill>
            <a:srgbClr val="000000"/>
          </a:solidFill>
          <a:miter lim="800000"/>
          <a:headEnd/>
          <a:tailEnd/>
        </a:ln>
        <a:effectLst/>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314325</xdr:colOff>
      <xdr:row>24</xdr:row>
      <xdr:rowOff>38100</xdr:rowOff>
    </xdr:from>
    <xdr:to>
      <xdr:col>2</xdr:col>
      <xdr:colOff>161924</xdr:colOff>
      <xdr:row>24</xdr:row>
      <xdr:rowOff>304800</xdr:rowOff>
    </xdr:to>
    <xdr:sp macro="" textlink="">
      <xdr:nvSpPr>
        <xdr:cNvPr id="9" name="Oval 13">
          <a:extLst>
            <a:ext uri="{FF2B5EF4-FFF2-40B4-BE49-F238E27FC236}">
              <a16:creationId xmlns:a16="http://schemas.microsoft.com/office/drawing/2014/main" id="{00000000-0008-0000-0D00-000009000000}"/>
            </a:ext>
          </a:extLst>
        </xdr:cNvPr>
        <xdr:cNvSpPr>
          <a:spLocks noChangeArrowheads="1"/>
        </xdr:cNvSpPr>
      </xdr:nvSpPr>
      <xdr:spPr bwMode="auto">
        <a:xfrm>
          <a:off x="428625" y="4638675"/>
          <a:ext cx="790574" cy="266700"/>
        </a:xfrm>
        <a:prstGeom prst="ellipse">
          <a:avLst/>
        </a:prstGeom>
        <a:solidFill>
          <a:srgbClr val="FFD100"/>
        </a:solidFill>
        <a:ln w="9525">
          <a:solidFill>
            <a:srgbClr val="000000"/>
          </a:solidFill>
          <a:round/>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76200</xdr:colOff>
      <xdr:row>25</xdr:row>
      <xdr:rowOff>28575</xdr:rowOff>
    </xdr:from>
    <xdr:to>
      <xdr:col>2</xdr:col>
      <xdr:colOff>428625</xdr:colOff>
      <xdr:row>25</xdr:row>
      <xdr:rowOff>323850</xdr:rowOff>
    </xdr:to>
    <xdr:sp macro="" textlink="">
      <xdr:nvSpPr>
        <xdr:cNvPr id="10" name="Rectangle 2">
          <a:extLst>
            <a:ext uri="{FF2B5EF4-FFF2-40B4-BE49-F238E27FC236}">
              <a16:creationId xmlns:a16="http://schemas.microsoft.com/office/drawing/2014/main" id="{00000000-0008-0000-0D00-00000A000000}"/>
            </a:ext>
          </a:extLst>
        </xdr:cNvPr>
        <xdr:cNvSpPr>
          <a:spLocks noChangeArrowheads="1"/>
        </xdr:cNvSpPr>
      </xdr:nvSpPr>
      <xdr:spPr bwMode="auto">
        <a:xfrm>
          <a:off x="190500" y="4972050"/>
          <a:ext cx="1295400" cy="295275"/>
        </a:xfrm>
        <a:prstGeom prst="rect">
          <a:avLst/>
        </a:prstGeom>
        <a:solidFill>
          <a:srgbClr val="9D102D"/>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76200</xdr:colOff>
      <xdr:row>25</xdr:row>
      <xdr:rowOff>390525</xdr:rowOff>
    </xdr:from>
    <xdr:to>
      <xdr:col>2</xdr:col>
      <xdr:colOff>428625</xdr:colOff>
      <xdr:row>26</xdr:row>
      <xdr:rowOff>133350</xdr:rowOff>
    </xdr:to>
    <xdr:sp macro="" textlink="">
      <xdr:nvSpPr>
        <xdr:cNvPr id="11" name="Rectangle 10">
          <a:extLst>
            <a:ext uri="{FF2B5EF4-FFF2-40B4-BE49-F238E27FC236}">
              <a16:creationId xmlns:a16="http://schemas.microsoft.com/office/drawing/2014/main" id="{00000000-0008-0000-0D00-00000B000000}"/>
            </a:ext>
          </a:extLst>
        </xdr:cNvPr>
        <xdr:cNvSpPr>
          <a:spLocks noChangeArrowheads="1"/>
        </xdr:cNvSpPr>
      </xdr:nvSpPr>
      <xdr:spPr bwMode="auto">
        <a:xfrm>
          <a:off x="190500" y="5334000"/>
          <a:ext cx="1295400" cy="333375"/>
        </a:xfrm>
        <a:prstGeom prst="rect">
          <a:avLst/>
        </a:prstGeom>
        <a:solidFill>
          <a:srgbClr val="FE9999"/>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strike="noStrike">
              <a:solidFill>
                <a:srgbClr val="000000"/>
              </a:solidFill>
              <a:latin typeface="Arial"/>
              <a:cs typeface="Arial"/>
            </a:rPr>
            <a:t>. . .</a:t>
          </a:r>
        </a:p>
      </xdr:txBody>
    </xdr:sp>
    <xdr:clientData/>
  </xdr:twoCellAnchor>
  <xdr:twoCellAnchor>
    <xdr:from>
      <xdr:col>1</xdr:col>
      <xdr:colOff>161925</xdr:colOff>
      <xdr:row>27</xdr:row>
      <xdr:rowOff>19051</xdr:rowOff>
    </xdr:from>
    <xdr:to>
      <xdr:col>2</xdr:col>
      <xdr:colOff>428625</xdr:colOff>
      <xdr:row>27</xdr:row>
      <xdr:rowOff>304800</xdr:rowOff>
    </xdr:to>
    <xdr:sp macro="" textlink="">
      <xdr:nvSpPr>
        <xdr:cNvPr id="12" name="AutoShape 5">
          <a:extLst>
            <a:ext uri="{FF2B5EF4-FFF2-40B4-BE49-F238E27FC236}">
              <a16:creationId xmlns:a16="http://schemas.microsoft.com/office/drawing/2014/main" id="{00000000-0008-0000-0D00-00000C000000}"/>
            </a:ext>
          </a:extLst>
        </xdr:cNvPr>
        <xdr:cNvSpPr>
          <a:spLocks noChangeArrowheads="1"/>
        </xdr:cNvSpPr>
      </xdr:nvSpPr>
      <xdr:spPr bwMode="auto">
        <a:xfrm>
          <a:off x="276225" y="5648326"/>
          <a:ext cx="1209675" cy="285749"/>
        </a:xfrm>
        <a:prstGeom prst="hexagon">
          <a:avLst>
            <a:gd name="adj" fmla="val 35931"/>
            <a:gd name="vf" fmla="val 115470"/>
          </a:avLst>
        </a:prstGeom>
        <a:solidFill>
          <a:schemeClr val="accent6">
            <a:lumMod val="75000"/>
          </a:schemeClr>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228599</xdr:colOff>
      <xdr:row>28</xdr:row>
      <xdr:rowOff>9525</xdr:rowOff>
    </xdr:from>
    <xdr:to>
      <xdr:col>2</xdr:col>
      <xdr:colOff>400049</xdr:colOff>
      <xdr:row>28</xdr:row>
      <xdr:rowOff>304800</xdr:rowOff>
    </xdr:to>
    <xdr:sp macro="" textlink="">
      <xdr:nvSpPr>
        <xdr:cNvPr id="13" name="AutoShape 4">
          <a:extLst>
            <a:ext uri="{FF2B5EF4-FFF2-40B4-BE49-F238E27FC236}">
              <a16:creationId xmlns:a16="http://schemas.microsoft.com/office/drawing/2014/main" id="{00000000-0008-0000-0D00-00000D000000}"/>
            </a:ext>
          </a:extLst>
        </xdr:cNvPr>
        <xdr:cNvSpPr>
          <a:spLocks noChangeArrowheads="1"/>
        </xdr:cNvSpPr>
      </xdr:nvSpPr>
      <xdr:spPr bwMode="auto">
        <a:xfrm>
          <a:off x="342899" y="5981700"/>
          <a:ext cx="1114425" cy="295275"/>
        </a:xfrm>
        <a:prstGeom prst="flowChartTerminator">
          <a:avLst/>
        </a:prstGeom>
        <a:solidFill>
          <a:schemeClr val="accent6">
            <a:lumMod val="75000"/>
          </a:schemeClr>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333333"/>
              </a:solidFill>
              <a:latin typeface="Arial"/>
              <a:cs typeface="Arial"/>
            </a:rPr>
            <a:t>. . .</a:t>
          </a:r>
        </a:p>
      </xdr:txBody>
    </xdr:sp>
    <xdr:clientData/>
  </xdr:twoCellAnchor>
  <xdr:twoCellAnchor>
    <xdr:from>
      <xdr:col>1</xdr:col>
      <xdr:colOff>219074</xdr:colOff>
      <xdr:row>30</xdr:row>
      <xdr:rowOff>19050</xdr:rowOff>
    </xdr:from>
    <xdr:to>
      <xdr:col>2</xdr:col>
      <xdr:colOff>371474</xdr:colOff>
      <xdr:row>31</xdr:row>
      <xdr:rowOff>9525</xdr:rowOff>
    </xdr:to>
    <xdr:sp macro="" textlink="">
      <xdr:nvSpPr>
        <xdr:cNvPr id="14" name="AutoShape 6">
          <a:extLst>
            <a:ext uri="{FF2B5EF4-FFF2-40B4-BE49-F238E27FC236}">
              <a16:creationId xmlns:a16="http://schemas.microsoft.com/office/drawing/2014/main" id="{00000000-0008-0000-0D00-00000E000000}"/>
            </a:ext>
          </a:extLst>
        </xdr:cNvPr>
        <xdr:cNvSpPr>
          <a:spLocks noChangeArrowheads="1"/>
        </xdr:cNvSpPr>
      </xdr:nvSpPr>
      <xdr:spPr bwMode="auto">
        <a:xfrm>
          <a:off x="333374" y="6677025"/>
          <a:ext cx="1095375" cy="333375"/>
        </a:xfrm>
        <a:prstGeom prst="flowChartTerminator">
          <a:avLst/>
        </a:prstGeom>
        <a:solidFill>
          <a:srgbClr val="0080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171450</xdr:colOff>
      <xdr:row>29</xdr:row>
      <xdr:rowOff>19050</xdr:rowOff>
    </xdr:from>
    <xdr:to>
      <xdr:col>2</xdr:col>
      <xdr:colOff>428625</xdr:colOff>
      <xdr:row>29</xdr:row>
      <xdr:rowOff>314325</xdr:rowOff>
    </xdr:to>
    <xdr:sp macro="" textlink="">
      <xdr:nvSpPr>
        <xdr:cNvPr id="15" name="AutoShape 7">
          <a:extLst>
            <a:ext uri="{FF2B5EF4-FFF2-40B4-BE49-F238E27FC236}">
              <a16:creationId xmlns:a16="http://schemas.microsoft.com/office/drawing/2014/main" id="{00000000-0008-0000-0D00-00000F000000}"/>
            </a:ext>
          </a:extLst>
        </xdr:cNvPr>
        <xdr:cNvSpPr>
          <a:spLocks noChangeArrowheads="1"/>
        </xdr:cNvSpPr>
      </xdr:nvSpPr>
      <xdr:spPr bwMode="auto">
        <a:xfrm>
          <a:off x="285750" y="6334125"/>
          <a:ext cx="1200150" cy="295275"/>
        </a:xfrm>
        <a:prstGeom prst="hexagon">
          <a:avLst>
            <a:gd name="adj" fmla="val 40041"/>
            <a:gd name="vf" fmla="val 115470"/>
          </a:avLst>
        </a:prstGeom>
        <a:solidFill>
          <a:srgbClr val="008000"/>
        </a:solidFill>
        <a:ln w="9525">
          <a:solidFill>
            <a:srgbClr val="000000"/>
          </a:solidFill>
          <a:miter lim="800000"/>
          <a:headEnd/>
          <a:tailEnd/>
        </a:ln>
      </xdr:spPr>
      <xdr:txBody>
        <a:bodyPr vertOverflow="clip" wrap="square" lIns="36576" tIns="32004" rIns="36576" bIns="32004" anchor="ctr" upright="1"/>
        <a:lstStyle/>
        <a:p>
          <a:pPr algn="ctr" rtl="0">
            <a:defRPr sz="1000"/>
          </a:pPr>
          <a:r>
            <a:rPr lang="en-US" sz="800" b="0" i="0" u="none" strike="noStrike" baseline="0">
              <a:solidFill>
                <a:srgbClr val="FFFFFF"/>
              </a:solidFill>
              <a:latin typeface="Arial"/>
              <a:cs typeface="Arial"/>
            </a:rPr>
            <a:t>. . .</a:t>
          </a:r>
        </a:p>
      </xdr:txBody>
    </xdr:sp>
    <xdr:clientData/>
  </xdr:twoCellAnchor>
  <xdr:twoCellAnchor>
    <xdr:from>
      <xdr:col>1</xdr:col>
      <xdr:colOff>171450</xdr:colOff>
      <xdr:row>19</xdr:row>
      <xdr:rowOff>114300</xdr:rowOff>
    </xdr:from>
    <xdr:to>
      <xdr:col>1</xdr:col>
      <xdr:colOff>457200</xdr:colOff>
      <xdr:row>19</xdr:row>
      <xdr:rowOff>114300</xdr:rowOff>
    </xdr:to>
    <xdr:sp macro="" textlink="">
      <xdr:nvSpPr>
        <xdr:cNvPr id="28041" name="Line 15">
          <a:extLst>
            <a:ext uri="{FF2B5EF4-FFF2-40B4-BE49-F238E27FC236}">
              <a16:creationId xmlns:a16="http://schemas.microsoft.com/office/drawing/2014/main" id="{00000000-0008-0000-0D00-0000896D0000}"/>
            </a:ext>
          </a:extLst>
        </xdr:cNvPr>
        <xdr:cNvSpPr>
          <a:spLocks noChangeShapeType="1"/>
        </xdr:cNvSpPr>
      </xdr:nvSpPr>
      <xdr:spPr bwMode="auto">
        <a:xfrm>
          <a:off x="285750" y="3152775"/>
          <a:ext cx="285750" cy="0"/>
        </a:xfrm>
        <a:prstGeom prst="line">
          <a:avLst/>
        </a:prstGeom>
        <a:noFill/>
        <a:ln w="82550">
          <a:solidFill>
            <a:srgbClr val="000000"/>
          </a:solidFill>
          <a:round/>
          <a:headEnd/>
          <a:tailEnd/>
        </a:ln>
      </xdr:spPr>
    </xdr:sp>
    <xdr:clientData/>
  </xdr:twoCellAnchor>
  <xdr:twoCellAnchor>
    <xdr:from>
      <xdr:col>1</xdr:col>
      <xdr:colOff>161925</xdr:colOff>
      <xdr:row>17</xdr:row>
      <xdr:rowOff>152400</xdr:rowOff>
    </xdr:from>
    <xdr:to>
      <xdr:col>1</xdr:col>
      <xdr:colOff>447675</xdr:colOff>
      <xdr:row>17</xdr:row>
      <xdr:rowOff>152400</xdr:rowOff>
    </xdr:to>
    <xdr:sp macro="" textlink="">
      <xdr:nvSpPr>
        <xdr:cNvPr id="28042" name="Line 17">
          <a:extLst>
            <a:ext uri="{FF2B5EF4-FFF2-40B4-BE49-F238E27FC236}">
              <a16:creationId xmlns:a16="http://schemas.microsoft.com/office/drawing/2014/main" id="{00000000-0008-0000-0D00-00008A6D0000}"/>
            </a:ext>
          </a:extLst>
        </xdr:cNvPr>
        <xdr:cNvSpPr>
          <a:spLocks noChangeShapeType="1"/>
        </xdr:cNvSpPr>
      </xdr:nvSpPr>
      <xdr:spPr bwMode="auto">
        <a:xfrm>
          <a:off x="276225" y="2809875"/>
          <a:ext cx="285750" cy="0"/>
        </a:xfrm>
        <a:prstGeom prst="line">
          <a:avLst/>
        </a:prstGeom>
        <a:noFill/>
        <a:ln w="82550">
          <a:solidFill>
            <a:srgbClr val="000000"/>
          </a:solidFill>
          <a:round/>
          <a:headEnd/>
          <a:tailEnd/>
        </a:ln>
      </xdr:spPr>
    </xdr:sp>
    <xdr:clientData/>
  </xdr:twoCellAnchor>
  <xdr:twoCellAnchor>
    <xdr:from>
      <xdr:col>1</xdr:col>
      <xdr:colOff>171450</xdr:colOff>
      <xdr:row>17</xdr:row>
      <xdr:rowOff>19050</xdr:rowOff>
    </xdr:from>
    <xdr:to>
      <xdr:col>2</xdr:col>
      <xdr:colOff>371475</xdr:colOff>
      <xdr:row>17</xdr:row>
      <xdr:rowOff>19052</xdr:rowOff>
    </xdr:to>
    <xdr:cxnSp macro="">
      <xdr:nvCxnSpPr>
        <xdr:cNvPr id="23" name="Elbow Connector 23">
          <a:extLst>
            <a:ext uri="{FF2B5EF4-FFF2-40B4-BE49-F238E27FC236}">
              <a16:creationId xmlns:a16="http://schemas.microsoft.com/office/drawing/2014/main" id="{00000000-0008-0000-0D00-000017000000}"/>
            </a:ext>
          </a:extLst>
        </xdr:cNvPr>
        <xdr:cNvCxnSpPr/>
      </xdr:nvCxnSpPr>
      <xdr:spPr>
        <a:xfrm flipV="1">
          <a:off x="285750" y="2676525"/>
          <a:ext cx="1295400" cy="2"/>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171450</xdr:colOff>
      <xdr:row>18</xdr:row>
      <xdr:rowOff>123825</xdr:rowOff>
    </xdr:from>
    <xdr:to>
      <xdr:col>2</xdr:col>
      <xdr:colOff>371475</xdr:colOff>
      <xdr:row>18</xdr:row>
      <xdr:rowOff>123827</xdr:rowOff>
    </xdr:to>
    <xdr:cxnSp macro="">
      <xdr:nvCxnSpPr>
        <xdr:cNvPr id="24" name="Elbow Connector 23">
          <a:extLst>
            <a:ext uri="{FF2B5EF4-FFF2-40B4-BE49-F238E27FC236}">
              <a16:creationId xmlns:a16="http://schemas.microsoft.com/office/drawing/2014/main" id="{00000000-0008-0000-0D00-000018000000}"/>
            </a:ext>
          </a:extLst>
        </xdr:cNvPr>
        <xdr:cNvCxnSpPr/>
      </xdr:nvCxnSpPr>
      <xdr:spPr>
        <a:xfrm flipV="1">
          <a:off x="285750" y="2971800"/>
          <a:ext cx="1295400" cy="2"/>
        </a:xfrm>
        <a:prstGeom prst="straightConnector1">
          <a:avLst/>
        </a:prstGeom>
        <a:ln w="25400">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17</xdr:row>
      <xdr:rowOff>152400</xdr:rowOff>
    </xdr:from>
    <xdr:to>
      <xdr:col>2</xdr:col>
      <xdr:colOff>361950</xdr:colOff>
      <xdr:row>17</xdr:row>
      <xdr:rowOff>153988</xdr:rowOff>
    </xdr:to>
    <xdr:cxnSp macro="">
      <xdr:nvCxnSpPr>
        <xdr:cNvPr id="25" name="Elbow Connector 23">
          <a:extLst>
            <a:ext uri="{FF2B5EF4-FFF2-40B4-BE49-F238E27FC236}">
              <a16:creationId xmlns:a16="http://schemas.microsoft.com/office/drawing/2014/main" id="{00000000-0008-0000-0D00-000019000000}"/>
            </a:ext>
          </a:extLst>
        </xdr:cNvPr>
        <xdr:cNvCxnSpPr/>
      </xdr:nvCxnSpPr>
      <xdr:spPr>
        <a:xfrm>
          <a:off x="352425" y="2809875"/>
          <a:ext cx="1219200" cy="1588"/>
        </a:xfrm>
        <a:prstGeom prst="straightConnector1">
          <a:avLst/>
        </a:prstGeom>
        <a:ln w="254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228600</xdr:colOff>
      <xdr:row>19</xdr:row>
      <xdr:rowOff>114300</xdr:rowOff>
    </xdr:from>
    <xdr:to>
      <xdr:col>2</xdr:col>
      <xdr:colOff>352425</xdr:colOff>
      <xdr:row>19</xdr:row>
      <xdr:rowOff>114302</xdr:rowOff>
    </xdr:to>
    <xdr:cxnSp macro="">
      <xdr:nvCxnSpPr>
        <xdr:cNvPr id="26" name="Elbow Connector 23">
          <a:extLst>
            <a:ext uri="{FF2B5EF4-FFF2-40B4-BE49-F238E27FC236}">
              <a16:creationId xmlns:a16="http://schemas.microsoft.com/office/drawing/2014/main" id="{00000000-0008-0000-0D00-00001A000000}"/>
            </a:ext>
          </a:extLst>
        </xdr:cNvPr>
        <xdr:cNvCxnSpPr/>
      </xdr:nvCxnSpPr>
      <xdr:spPr>
        <a:xfrm flipV="1">
          <a:off x="342900" y="3152775"/>
          <a:ext cx="1219200" cy="2"/>
        </a:xfrm>
        <a:prstGeom prst="straightConnector1">
          <a:avLst/>
        </a:prstGeom>
        <a:ln w="25400">
          <a:solidFill>
            <a:schemeClr val="tx1"/>
          </a:solidFill>
          <a:prstDash val="sysDot"/>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342900</xdr:colOff>
      <xdr:row>0</xdr:row>
      <xdr:rowOff>47625</xdr:rowOff>
    </xdr:from>
    <xdr:to>
      <xdr:col>3</xdr:col>
      <xdr:colOff>1122127</xdr:colOff>
      <xdr:row>2</xdr:row>
      <xdr:rowOff>5798</xdr:rowOff>
    </xdr:to>
    <xdr:pic>
      <xdr:nvPicPr>
        <xdr:cNvPr id="28" name="Picture 27">
          <a:extLst>
            <a:ext uri="{FF2B5EF4-FFF2-40B4-BE49-F238E27FC236}">
              <a16:creationId xmlns:a16="http://schemas.microsoft.com/office/drawing/2014/main" id="{2EFC2933-8534-46EC-B565-FAD6D95AB6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208" t="30833" r="9792" b="27500"/>
        <a:stretch/>
      </xdr:blipFill>
      <xdr:spPr>
        <a:xfrm>
          <a:off x="2019300" y="47625"/>
          <a:ext cx="779227" cy="405848"/>
        </a:xfrm>
        <a:prstGeom prst="rect">
          <a:avLst/>
        </a:prstGeom>
        <a:effectLst>
          <a:outerShdw blurRad="50800" dist="38100" dir="2700000" algn="tl" rotWithShape="0">
            <a:prstClr val="black">
              <a:alpha val="40000"/>
            </a:prstClr>
          </a:outerShdw>
        </a:effectLst>
      </xdr:spPr>
    </xdr:pic>
    <xdr:clientData/>
  </xdr:twoCellAnchor>
  <xdr:twoCellAnchor editAs="oneCell">
    <xdr:from>
      <xdr:col>8</xdr:col>
      <xdr:colOff>1568269</xdr:colOff>
      <xdr:row>0</xdr:row>
      <xdr:rowOff>0</xdr:rowOff>
    </xdr:from>
    <xdr:to>
      <xdr:col>8</xdr:col>
      <xdr:colOff>2061328</xdr:colOff>
      <xdr:row>2</xdr:row>
      <xdr:rowOff>45384</xdr:rowOff>
    </xdr:to>
    <xdr:pic>
      <xdr:nvPicPr>
        <xdr:cNvPr id="27" name="Graphic 26">
          <a:hlinkClick xmlns:r="http://schemas.openxmlformats.org/officeDocument/2006/relationships" r:id="rId2" tooltip="Go to Incident Mapping Questions page"/>
          <a:extLst>
            <a:ext uri="{FF2B5EF4-FFF2-40B4-BE49-F238E27FC236}">
              <a16:creationId xmlns:a16="http://schemas.microsoft.com/office/drawing/2014/main" id="{A581AD48-7150-404C-8FEF-6411E606DD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55069" y="0"/>
          <a:ext cx="493059" cy="493059"/>
        </a:xfrm>
        <a:prstGeom prst="rect">
          <a:avLst/>
        </a:prstGeom>
      </xdr:spPr>
    </xdr:pic>
    <xdr:clientData/>
  </xdr:twoCellAnchor>
  <xdr:twoCellAnchor editAs="oneCell">
    <xdr:from>
      <xdr:col>8</xdr:col>
      <xdr:colOff>1114425</xdr:colOff>
      <xdr:row>0</xdr:row>
      <xdr:rowOff>47625</xdr:rowOff>
    </xdr:from>
    <xdr:to>
      <xdr:col>8</xdr:col>
      <xdr:colOff>1563905</xdr:colOff>
      <xdr:row>2</xdr:row>
      <xdr:rowOff>25774</xdr:rowOff>
    </xdr:to>
    <xdr:pic>
      <xdr:nvPicPr>
        <xdr:cNvPr id="29" name="Picture 28">
          <a:hlinkClick xmlns:r="http://schemas.openxmlformats.org/officeDocument/2006/relationships" r:id="rId5"/>
          <a:extLst>
            <a:ext uri="{FF2B5EF4-FFF2-40B4-BE49-F238E27FC236}">
              <a16:creationId xmlns:a16="http://schemas.microsoft.com/office/drawing/2014/main" id="{61D2F22D-3A08-4467-919B-C3F3ECDE4A4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764" t="28431" r="55638" b="40686"/>
        <a:stretch/>
      </xdr:blipFill>
      <xdr:spPr>
        <a:xfrm>
          <a:off x="9801225" y="47625"/>
          <a:ext cx="449480" cy="4258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104775</xdr:colOff>
      <xdr:row>1</xdr:row>
      <xdr:rowOff>76200</xdr:rowOff>
    </xdr:from>
    <xdr:to>
      <xdr:col>4</xdr:col>
      <xdr:colOff>4000500</xdr:colOff>
      <xdr:row>1</xdr:row>
      <xdr:rowOff>428625</xdr:rowOff>
    </xdr:to>
    <xdr:sp macro="" textlink="">
      <xdr:nvSpPr>
        <xdr:cNvPr id="45" name="Rectangle 44">
          <a:extLst>
            <a:ext uri="{FF2B5EF4-FFF2-40B4-BE49-F238E27FC236}">
              <a16:creationId xmlns:a16="http://schemas.microsoft.com/office/drawing/2014/main" id="{00000000-0008-0000-0E00-00002D000000}"/>
            </a:ext>
          </a:extLst>
        </xdr:cNvPr>
        <xdr:cNvSpPr/>
      </xdr:nvSpPr>
      <xdr:spPr bwMode="auto">
        <a:xfrm>
          <a:off x="200025" y="266700"/>
          <a:ext cx="8239125" cy="352425"/>
        </a:xfrm>
        <a:prstGeom prst="rect">
          <a:avLst/>
        </a:prstGeom>
        <a:noFill/>
        <a:ln w="9525">
          <a:solidFill>
            <a:schemeClr val="bg1"/>
          </a:solidFill>
          <a:miter lim="800000"/>
          <a:headEnd/>
          <a:tailEnd/>
        </a:ln>
        <a:effectLst/>
        <a:scene3d>
          <a:camera prst="orthographicFront"/>
          <a:lightRig rig="threePt" dir="t"/>
        </a:scene3d>
        <a:sp3d/>
      </xdr:spPr>
      <xdr:txBody>
        <a:bodyPr vertOverflow="clip" horzOverflow="clip" wrap="square" lIns="27432" tIns="22860" rIns="27432" bIns="0" rtlCol="0" anchor="t" upright="1">
          <a:sp3d extrusionH="57150">
            <a:bevelT w="38100" h="38100"/>
          </a:sp3d>
        </a:bodyPr>
        <a:lstStyle/>
        <a:p>
          <a:pPr algn="l" rtl="1"/>
          <a:endParaRPr lang="en-US"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0</xdr:col>
      <xdr:colOff>57151</xdr:colOff>
      <xdr:row>2</xdr:row>
      <xdr:rowOff>9525</xdr:rowOff>
    </xdr:from>
    <xdr:to>
      <xdr:col>5</xdr:col>
      <xdr:colOff>66676</xdr:colOff>
      <xdr:row>23</xdr:row>
      <xdr:rowOff>59747</xdr:rowOff>
    </xdr:to>
    <xdr:pic>
      <xdr:nvPicPr>
        <xdr:cNvPr id="46" name="Picture 45" descr="image003">
          <a:extLst>
            <a:ext uri="{FF2B5EF4-FFF2-40B4-BE49-F238E27FC236}">
              <a16:creationId xmlns:a16="http://schemas.microsoft.com/office/drawing/2014/main" id="{00000000-0008-0000-0E00-00002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282" t="9456" r="6210" b="51862"/>
        <a:stretch/>
      </xdr:blipFill>
      <xdr:spPr bwMode="auto">
        <a:xfrm>
          <a:off x="57151" y="597354"/>
          <a:ext cx="6159954" cy="3979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8</xdr:row>
      <xdr:rowOff>70757</xdr:rowOff>
    </xdr:from>
    <xdr:to>
      <xdr:col>2</xdr:col>
      <xdr:colOff>1563538</xdr:colOff>
      <xdr:row>11</xdr:row>
      <xdr:rowOff>57150</xdr:rowOff>
    </xdr:to>
    <xdr:sp macro="" textlink="$AX$6">
      <xdr:nvSpPr>
        <xdr:cNvPr id="48" name="Oval 47">
          <a:extLst>
            <a:ext uri="{FF2B5EF4-FFF2-40B4-BE49-F238E27FC236}">
              <a16:creationId xmlns:a16="http://schemas.microsoft.com/office/drawing/2014/main" id="{00000000-0008-0000-0E00-000030000000}"/>
            </a:ext>
          </a:extLst>
        </xdr:cNvPr>
        <xdr:cNvSpPr/>
      </xdr:nvSpPr>
      <xdr:spPr bwMode="auto">
        <a:xfrm>
          <a:off x="505239" y="1710714"/>
          <a:ext cx="1182538" cy="566175"/>
        </a:xfrm>
        <a:prstGeom prst="ellipse">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28209F1F-8BA7-4898-B481-794BF28F01BE}" type="TxLink">
            <a:rPr lang="en-US" sz="105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 + Circumstance</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372894</xdr:colOff>
      <xdr:row>12</xdr:row>
      <xdr:rowOff>151115</xdr:rowOff>
    </xdr:from>
    <xdr:to>
      <xdr:col>2</xdr:col>
      <xdr:colOff>1555432</xdr:colOff>
      <xdr:row>15</xdr:row>
      <xdr:rowOff>145790</xdr:rowOff>
    </xdr:to>
    <xdr:sp macro="" textlink="$AX$7">
      <xdr:nvSpPr>
        <xdr:cNvPr id="50" name="Oval 49">
          <a:extLst>
            <a:ext uri="{FF2B5EF4-FFF2-40B4-BE49-F238E27FC236}">
              <a16:creationId xmlns:a16="http://schemas.microsoft.com/office/drawing/2014/main" id="{00000000-0008-0000-0E00-000032000000}"/>
            </a:ext>
          </a:extLst>
        </xdr:cNvPr>
        <xdr:cNvSpPr/>
      </xdr:nvSpPr>
      <xdr:spPr bwMode="auto">
        <a:xfrm>
          <a:off x="497133" y="2569637"/>
          <a:ext cx="1182538" cy="566175"/>
        </a:xfrm>
        <a:prstGeom prst="ellipse">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0FCF20DA-2F39-4996-8296-7C66ADD76180}"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 - Circumstance</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1780761</xdr:colOff>
      <xdr:row>7</xdr:row>
      <xdr:rowOff>8283</xdr:rowOff>
    </xdr:from>
    <xdr:to>
      <xdr:col>3</xdr:col>
      <xdr:colOff>165652</xdr:colOff>
      <xdr:row>8</xdr:row>
      <xdr:rowOff>91109</xdr:rowOff>
    </xdr:to>
    <xdr:sp macro="" textlink="$AX$10">
      <xdr:nvSpPr>
        <xdr:cNvPr id="49" name="Rectangle 48">
          <a:extLst>
            <a:ext uri="{FF2B5EF4-FFF2-40B4-BE49-F238E27FC236}">
              <a16:creationId xmlns:a16="http://schemas.microsoft.com/office/drawing/2014/main" id="{00000000-0008-0000-0E00-000031000000}"/>
            </a:ext>
          </a:extLst>
        </xdr:cNvPr>
        <xdr:cNvSpPr/>
      </xdr:nvSpPr>
      <xdr:spPr bwMode="auto">
        <a:xfrm>
          <a:off x="1905000" y="1457740"/>
          <a:ext cx="1151282" cy="273326"/>
        </a:xfrm>
        <a:prstGeom prst="rect">
          <a:avLst/>
        </a:pr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A85F29A3-2CB1-4C3E-96BB-3048B440FE42}"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Primary Event</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385735</xdr:colOff>
      <xdr:row>17</xdr:row>
      <xdr:rowOff>66261</xdr:rowOff>
    </xdr:from>
    <xdr:to>
      <xdr:col>2</xdr:col>
      <xdr:colOff>1548613</xdr:colOff>
      <xdr:row>19</xdr:row>
      <xdr:rowOff>76910</xdr:rowOff>
    </xdr:to>
    <xdr:sp macro="" textlink="$AX$8">
      <xdr:nvSpPr>
        <xdr:cNvPr id="52" name="Hexagon 51">
          <a:extLst>
            <a:ext uri="{FF2B5EF4-FFF2-40B4-BE49-F238E27FC236}">
              <a16:creationId xmlns:a16="http://schemas.microsoft.com/office/drawing/2014/main" id="{00000000-0008-0000-0E00-000034000000}"/>
            </a:ext>
          </a:extLst>
        </xdr:cNvPr>
        <xdr:cNvSpPr/>
      </xdr:nvSpPr>
      <xdr:spPr bwMode="auto">
        <a:xfrm>
          <a:off x="509974" y="3437283"/>
          <a:ext cx="1162878"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rgbClr val="FA9F54"/>
        </a:solidFill>
        <a:ln w="9525">
          <a:noFill/>
          <a:miter lim="800000"/>
          <a:headEnd/>
          <a:tailEnd/>
        </a:ln>
        <a:effectLst/>
        <a:scene3d>
          <a:camera prst="orthographicFront"/>
          <a:lightRig rig="threePt" dir="t"/>
        </a:scene3d>
        <a:sp3d/>
      </xdr:spPr>
      <xdr:txBody>
        <a:bodyPr vertOverflow="clip" horzOverflow="clip" wrap="square" lIns="182880" tIns="0" rIns="182880" bIns="0" rtlCol="0" anchor="ctr" anchorCtr="0" upright="1">
          <a:sp3d extrusionH="57150">
            <a:bevelT w="38100" h="38100"/>
          </a:sp3d>
        </a:bodyPr>
        <a:lstStyle/>
        <a:p>
          <a:pPr algn="ctr" rtl="1"/>
          <a:fld id="{7C63A354-BC92-4C99-84A4-7A1363D44867}"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Possible Barrier</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370114</xdr:colOff>
      <xdr:row>20</xdr:row>
      <xdr:rowOff>10886</xdr:rowOff>
    </xdr:from>
    <xdr:to>
      <xdr:col>2</xdr:col>
      <xdr:colOff>1556657</xdr:colOff>
      <xdr:row>21</xdr:row>
      <xdr:rowOff>179615</xdr:rowOff>
    </xdr:to>
    <xdr:sp macro="" textlink="$AX$9">
      <xdr:nvSpPr>
        <xdr:cNvPr id="53" name="Flowchart: Terminator 52">
          <a:extLst>
            <a:ext uri="{FF2B5EF4-FFF2-40B4-BE49-F238E27FC236}">
              <a16:creationId xmlns:a16="http://schemas.microsoft.com/office/drawing/2014/main" id="{00000000-0008-0000-0E00-000035000000}"/>
            </a:ext>
          </a:extLst>
        </xdr:cNvPr>
        <xdr:cNvSpPr/>
      </xdr:nvSpPr>
      <xdr:spPr bwMode="auto">
        <a:xfrm>
          <a:off x="494353" y="3953408"/>
          <a:ext cx="1186543" cy="359229"/>
        </a:xfrm>
        <a:prstGeom prst="flowChartTerminator">
          <a:avLst/>
        </a:prstGeom>
        <a:solidFill>
          <a:srgbClr val="FA9F54"/>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E7212C33-CC12-400A-A2F6-AC62DF5D27DE}"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Possible Action</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1750707</xdr:colOff>
      <xdr:row>11</xdr:row>
      <xdr:rowOff>53483</xdr:rowOff>
    </xdr:from>
    <xdr:to>
      <xdr:col>4</xdr:col>
      <xdr:colOff>16329</xdr:colOff>
      <xdr:row>13</xdr:row>
      <xdr:rowOff>32658</xdr:rowOff>
    </xdr:to>
    <xdr:sp macro="" textlink="$AX$11">
      <xdr:nvSpPr>
        <xdr:cNvPr id="55" name="Rectangle 54">
          <a:extLst>
            <a:ext uri="{FF2B5EF4-FFF2-40B4-BE49-F238E27FC236}">
              <a16:creationId xmlns:a16="http://schemas.microsoft.com/office/drawing/2014/main" id="{00000000-0008-0000-0E00-000037000000}"/>
            </a:ext>
          </a:extLst>
        </xdr:cNvPr>
        <xdr:cNvSpPr/>
      </xdr:nvSpPr>
      <xdr:spPr bwMode="auto">
        <a:xfrm>
          <a:off x="1874946" y="2273222"/>
          <a:ext cx="1230796" cy="368458"/>
        </a:xfrm>
        <a:custGeom>
          <a:avLst/>
          <a:gdLst>
            <a:gd name="connsiteX0" fmla="*/ 0 w 1231979"/>
            <a:gd name="connsiteY0" fmla="*/ 0 h 371060"/>
            <a:gd name="connsiteX1" fmla="*/ 1231979 w 1231979"/>
            <a:gd name="connsiteY1" fmla="*/ 0 h 371060"/>
            <a:gd name="connsiteX2" fmla="*/ 1231979 w 1231979"/>
            <a:gd name="connsiteY2" fmla="*/ 371060 h 371060"/>
            <a:gd name="connsiteX3" fmla="*/ 0 w 1231979"/>
            <a:gd name="connsiteY3" fmla="*/ 371060 h 371060"/>
            <a:gd name="connsiteX4" fmla="*/ 0 w 1231979"/>
            <a:gd name="connsiteY4" fmla="*/ 0 h 371060"/>
            <a:gd name="connsiteX0" fmla="*/ 0 w 1231979"/>
            <a:gd name="connsiteY0" fmla="*/ 0 h 371060"/>
            <a:gd name="connsiteX1" fmla="*/ 1231979 w 1231979"/>
            <a:gd name="connsiteY1" fmla="*/ 0 h 371060"/>
            <a:gd name="connsiteX2" fmla="*/ 1231979 w 1231979"/>
            <a:gd name="connsiteY2" fmla="*/ 371060 h 371060"/>
            <a:gd name="connsiteX3" fmla="*/ 1068693 w 1231979"/>
            <a:gd name="connsiteY3" fmla="*/ 371060 h 371060"/>
            <a:gd name="connsiteX4" fmla="*/ 0 w 1231979"/>
            <a:gd name="connsiteY4" fmla="*/ 371060 h 371060"/>
            <a:gd name="connsiteX5" fmla="*/ 0 w 1231979"/>
            <a:gd name="connsiteY5" fmla="*/ 0 h 371060"/>
            <a:gd name="connsiteX0" fmla="*/ 0 w 1231979"/>
            <a:gd name="connsiteY0" fmla="*/ 0 h 371060"/>
            <a:gd name="connsiteX1" fmla="*/ 1231979 w 1231979"/>
            <a:gd name="connsiteY1" fmla="*/ 0 h 371060"/>
            <a:gd name="connsiteX2" fmla="*/ 1231979 w 1231979"/>
            <a:gd name="connsiteY2" fmla="*/ 311188 h 371060"/>
            <a:gd name="connsiteX3" fmla="*/ 1231979 w 1231979"/>
            <a:gd name="connsiteY3" fmla="*/ 371060 h 371060"/>
            <a:gd name="connsiteX4" fmla="*/ 1068693 w 1231979"/>
            <a:gd name="connsiteY4" fmla="*/ 371060 h 371060"/>
            <a:gd name="connsiteX5" fmla="*/ 0 w 1231979"/>
            <a:gd name="connsiteY5" fmla="*/ 371060 h 371060"/>
            <a:gd name="connsiteX6" fmla="*/ 0 w 1231979"/>
            <a:gd name="connsiteY6" fmla="*/ 0 h 371060"/>
            <a:gd name="connsiteX0" fmla="*/ 0 w 1231979"/>
            <a:gd name="connsiteY0" fmla="*/ 0 h 371060"/>
            <a:gd name="connsiteX1" fmla="*/ 1231979 w 1231979"/>
            <a:gd name="connsiteY1" fmla="*/ 0 h 371060"/>
            <a:gd name="connsiteX2" fmla="*/ 1231979 w 1231979"/>
            <a:gd name="connsiteY2" fmla="*/ 311188 h 371060"/>
            <a:gd name="connsiteX3" fmla="*/ 1182993 w 1231979"/>
            <a:gd name="connsiteY3" fmla="*/ 332960 h 371060"/>
            <a:gd name="connsiteX4" fmla="*/ 1068693 w 1231979"/>
            <a:gd name="connsiteY4" fmla="*/ 371060 h 371060"/>
            <a:gd name="connsiteX5" fmla="*/ 0 w 1231979"/>
            <a:gd name="connsiteY5" fmla="*/ 371060 h 371060"/>
            <a:gd name="connsiteX6" fmla="*/ 0 w 1231979"/>
            <a:gd name="connsiteY6" fmla="*/ 0 h 371060"/>
            <a:gd name="connsiteX0" fmla="*/ 0 w 1231979"/>
            <a:gd name="connsiteY0" fmla="*/ 0 h 371060"/>
            <a:gd name="connsiteX1" fmla="*/ 1231979 w 1231979"/>
            <a:gd name="connsiteY1" fmla="*/ 0 h 371060"/>
            <a:gd name="connsiteX2" fmla="*/ 1231979 w 1231979"/>
            <a:gd name="connsiteY2" fmla="*/ 311188 h 371060"/>
            <a:gd name="connsiteX3" fmla="*/ 1144893 w 1231979"/>
            <a:gd name="connsiteY3" fmla="*/ 332960 h 371060"/>
            <a:gd name="connsiteX4" fmla="*/ 1068693 w 1231979"/>
            <a:gd name="connsiteY4" fmla="*/ 371060 h 371060"/>
            <a:gd name="connsiteX5" fmla="*/ 0 w 1231979"/>
            <a:gd name="connsiteY5" fmla="*/ 371060 h 371060"/>
            <a:gd name="connsiteX6" fmla="*/ 0 w 1231979"/>
            <a:gd name="connsiteY6" fmla="*/ 0 h 3710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1979" h="371060">
              <a:moveTo>
                <a:pt x="0" y="0"/>
              </a:moveTo>
              <a:lnTo>
                <a:pt x="1231979" y="0"/>
              </a:lnTo>
              <a:lnTo>
                <a:pt x="1231979" y="311188"/>
              </a:lnTo>
              <a:lnTo>
                <a:pt x="1144893" y="332960"/>
              </a:lnTo>
              <a:lnTo>
                <a:pt x="1068693" y="371060"/>
              </a:lnTo>
              <a:lnTo>
                <a:pt x="0" y="371060"/>
              </a:lnTo>
              <a:lnTo>
                <a:pt x="0" y="0"/>
              </a:lnTo>
              <a:close/>
            </a:path>
          </a:pathLst>
        </a:cu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2844A991-D519-4918-ABB0-3058B7B4F090}"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Known Cause</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1745264</xdr:colOff>
      <xdr:row>15</xdr:row>
      <xdr:rowOff>146011</xdr:rowOff>
    </xdr:from>
    <xdr:to>
      <xdr:col>4</xdr:col>
      <xdr:colOff>10886</xdr:colOff>
      <xdr:row>17</xdr:row>
      <xdr:rowOff>157842</xdr:rowOff>
    </xdr:to>
    <xdr:sp macro="" textlink="$AX$12">
      <xdr:nvSpPr>
        <xdr:cNvPr id="56" name="Rectangle 55">
          <a:extLst>
            <a:ext uri="{FF2B5EF4-FFF2-40B4-BE49-F238E27FC236}">
              <a16:creationId xmlns:a16="http://schemas.microsoft.com/office/drawing/2014/main" id="{00000000-0008-0000-0E00-000038000000}"/>
            </a:ext>
          </a:extLst>
        </xdr:cNvPr>
        <xdr:cNvSpPr/>
      </xdr:nvSpPr>
      <xdr:spPr bwMode="auto">
        <a:xfrm>
          <a:off x="1869503" y="3136033"/>
          <a:ext cx="1230796" cy="392831"/>
        </a:xfrm>
        <a:custGeom>
          <a:avLst/>
          <a:gdLst>
            <a:gd name="connsiteX0" fmla="*/ 0 w 1231979"/>
            <a:gd name="connsiteY0" fmla="*/ 0 h 392831"/>
            <a:gd name="connsiteX1" fmla="*/ 1231979 w 1231979"/>
            <a:gd name="connsiteY1" fmla="*/ 0 h 392831"/>
            <a:gd name="connsiteX2" fmla="*/ 1231979 w 1231979"/>
            <a:gd name="connsiteY2" fmla="*/ 392831 h 392831"/>
            <a:gd name="connsiteX3" fmla="*/ 0 w 1231979"/>
            <a:gd name="connsiteY3" fmla="*/ 392831 h 392831"/>
            <a:gd name="connsiteX4" fmla="*/ 0 w 1231979"/>
            <a:gd name="connsiteY4" fmla="*/ 0 h 392831"/>
            <a:gd name="connsiteX0" fmla="*/ 0 w 1231979"/>
            <a:gd name="connsiteY0" fmla="*/ 0 h 392831"/>
            <a:gd name="connsiteX1" fmla="*/ 1231979 w 1231979"/>
            <a:gd name="connsiteY1" fmla="*/ 0 h 392831"/>
            <a:gd name="connsiteX2" fmla="*/ 1231979 w 1231979"/>
            <a:gd name="connsiteY2" fmla="*/ 392831 h 392831"/>
            <a:gd name="connsiteX3" fmla="*/ 1041479 w 1231979"/>
            <a:gd name="connsiteY3" fmla="*/ 387389 h 392831"/>
            <a:gd name="connsiteX4" fmla="*/ 0 w 1231979"/>
            <a:gd name="connsiteY4" fmla="*/ 392831 h 392831"/>
            <a:gd name="connsiteX5" fmla="*/ 0 w 1231979"/>
            <a:gd name="connsiteY5" fmla="*/ 0 h 392831"/>
            <a:gd name="connsiteX0" fmla="*/ 0 w 1231979"/>
            <a:gd name="connsiteY0" fmla="*/ 0 h 392831"/>
            <a:gd name="connsiteX1" fmla="*/ 1231979 w 1231979"/>
            <a:gd name="connsiteY1" fmla="*/ 0 h 392831"/>
            <a:gd name="connsiteX2" fmla="*/ 1226536 w 1231979"/>
            <a:gd name="connsiteY2" fmla="*/ 327518 h 392831"/>
            <a:gd name="connsiteX3" fmla="*/ 1231979 w 1231979"/>
            <a:gd name="connsiteY3" fmla="*/ 392831 h 392831"/>
            <a:gd name="connsiteX4" fmla="*/ 1041479 w 1231979"/>
            <a:gd name="connsiteY4" fmla="*/ 387389 h 392831"/>
            <a:gd name="connsiteX5" fmla="*/ 0 w 1231979"/>
            <a:gd name="connsiteY5" fmla="*/ 392831 h 392831"/>
            <a:gd name="connsiteX6" fmla="*/ 0 w 1231979"/>
            <a:gd name="connsiteY6" fmla="*/ 0 h 392831"/>
            <a:gd name="connsiteX0" fmla="*/ 0 w 1231979"/>
            <a:gd name="connsiteY0" fmla="*/ 0 h 392831"/>
            <a:gd name="connsiteX1" fmla="*/ 1231979 w 1231979"/>
            <a:gd name="connsiteY1" fmla="*/ 0 h 392831"/>
            <a:gd name="connsiteX2" fmla="*/ 1226536 w 1231979"/>
            <a:gd name="connsiteY2" fmla="*/ 327518 h 392831"/>
            <a:gd name="connsiteX3" fmla="*/ 1166665 w 1231979"/>
            <a:gd name="connsiteY3" fmla="*/ 360174 h 392831"/>
            <a:gd name="connsiteX4" fmla="*/ 1041479 w 1231979"/>
            <a:gd name="connsiteY4" fmla="*/ 387389 h 392831"/>
            <a:gd name="connsiteX5" fmla="*/ 0 w 1231979"/>
            <a:gd name="connsiteY5" fmla="*/ 392831 h 392831"/>
            <a:gd name="connsiteX6" fmla="*/ 0 w 1231979"/>
            <a:gd name="connsiteY6" fmla="*/ 0 h 392831"/>
            <a:gd name="connsiteX0" fmla="*/ 0 w 1231979"/>
            <a:gd name="connsiteY0" fmla="*/ 0 h 392831"/>
            <a:gd name="connsiteX1" fmla="*/ 1231979 w 1231979"/>
            <a:gd name="connsiteY1" fmla="*/ 0 h 392831"/>
            <a:gd name="connsiteX2" fmla="*/ 1226536 w 1231979"/>
            <a:gd name="connsiteY2" fmla="*/ 327518 h 392831"/>
            <a:gd name="connsiteX3" fmla="*/ 1155779 w 1231979"/>
            <a:gd name="connsiteY3" fmla="*/ 338402 h 392831"/>
            <a:gd name="connsiteX4" fmla="*/ 1041479 w 1231979"/>
            <a:gd name="connsiteY4" fmla="*/ 387389 h 392831"/>
            <a:gd name="connsiteX5" fmla="*/ 0 w 1231979"/>
            <a:gd name="connsiteY5" fmla="*/ 392831 h 392831"/>
            <a:gd name="connsiteX6" fmla="*/ 0 w 1231979"/>
            <a:gd name="connsiteY6" fmla="*/ 0 h 3928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31979" h="392831">
              <a:moveTo>
                <a:pt x="0" y="0"/>
              </a:moveTo>
              <a:lnTo>
                <a:pt x="1231979" y="0"/>
              </a:lnTo>
              <a:cubicBezTo>
                <a:pt x="1230165" y="109173"/>
                <a:pt x="1228350" y="218345"/>
                <a:pt x="1226536" y="327518"/>
              </a:cubicBezTo>
              <a:lnTo>
                <a:pt x="1155779" y="338402"/>
              </a:lnTo>
              <a:lnTo>
                <a:pt x="1041479" y="387389"/>
              </a:lnTo>
              <a:lnTo>
                <a:pt x="0" y="392831"/>
              </a:lnTo>
              <a:lnTo>
                <a:pt x="0" y="0"/>
              </a:lnTo>
              <a:close/>
            </a:path>
          </a:pathLst>
        </a:custGeom>
        <a:solidFill>
          <a:srgbClr val="FF3300"/>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E8ED2794-06C7-40F6-A28F-23E77E50A07B}" type="TxLink">
            <a:rPr lang="en-US" sz="9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Known Cause After Problem Analysis</a:t>
          </a:fld>
          <a:endParaRPr lang="en-US" sz="3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1750706</xdr:colOff>
      <xdr:row>20</xdr:row>
      <xdr:rowOff>15383</xdr:rowOff>
    </xdr:from>
    <xdr:to>
      <xdr:col>4</xdr:col>
      <xdr:colOff>32656</xdr:colOff>
      <xdr:row>22</xdr:row>
      <xdr:rowOff>5443</xdr:rowOff>
    </xdr:to>
    <xdr:sp macro="" textlink="$AX$13">
      <xdr:nvSpPr>
        <xdr:cNvPr id="57" name="Rectangle 56">
          <a:extLst>
            <a:ext uri="{FF2B5EF4-FFF2-40B4-BE49-F238E27FC236}">
              <a16:creationId xmlns:a16="http://schemas.microsoft.com/office/drawing/2014/main" id="{00000000-0008-0000-0E00-000039000000}"/>
            </a:ext>
          </a:extLst>
        </xdr:cNvPr>
        <xdr:cNvSpPr/>
      </xdr:nvSpPr>
      <xdr:spPr bwMode="auto">
        <a:xfrm>
          <a:off x="1874945" y="3957905"/>
          <a:ext cx="1247124" cy="371060"/>
        </a:xfrm>
        <a:prstGeom prst="rect">
          <a:avLst/>
        </a:prstGeom>
        <a:solidFill>
          <a:srgbClr val="F8B090"/>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CCAA81FB-3F26-4A9E-9E42-2F9E51CC3A74}" type="TxLink">
            <a:rPr lang="en-US" sz="10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Unknown Problem</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65315</xdr:colOff>
      <xdr:row>8</xdr:row>
      <xdr:rowOff>159204</xdr:rowOff>
    </xdr:from>
    <xdr:to>
      <xdr:col>4</xdr:col>
      <xdr:colOff>1181100</xdr:colOff>
      <xdr:row>10</xdr:row>
      <xdr:rowOff>169853</xdr:rowOff>
    </xdr:to>
    <xdr:sp macro="" textlink="$AX$14">
      <xdr:nvSpPr>
        <xdr:cNvPr id="58" name="Hexagon 51">
          <a:extLst>
            <a:ext uri="{FF2B5EF4-FFF2-40B4-BE49-F238E27FC236}">
              <a16:creationId xmlns:a16="http://schemas.microsoft.com/office/drawing/2014/main" id="{00000000-0008-0000-0E00-00003A000000}"/>
            </a:ext>
          </a:extLst>
        </xdr:cNvPr>
        <xdr:cNvSpPr/>
      </xdr:nvSpPr>
      <xdr:spPr bwMode="auto">
        <a:xfrm>
          <a:off x="3154728" y="1799161"/>
          <a:ext cx="1115785"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chemeClr val="accent1">
            <a:lumMod val="60000"/>
            <a:lumOff val="40000"/>
          </a:schemeClr>
        </a:solidFill>
        <a:ln w="9525">
          <a:noFill/>
          <a:miter lim="800000"/>
          <a:headEnd/>
          <a:tailEnd/>
        </a:ln>
        <a:effectLst/>
        <a:scene3d>
          <a:camera prst="orthographicFront"/>
          <a:lightRig rig="threePt" dir="t"/>
        </a:scene3d>
        <a:sp3d/>
      </xdr:spPr>
      <xdr:txBody>
        <a:bodyPr vertOverflow="overflow" horzOverflow="overflow" wrap="square" lIns="182880" tIns="0" rIns="182880" bIns="0" rtlCol="0" anchor="ctr" anchorCtr="0" upright="1">
          <a:sp3d extrusionH="57150">
            <a:bevelT w="38100" h="38100"/>
          </a:sp3d>
        </a:bodyPr>
        <a:lstStyle/>
        <a:p>
          <a:pPr algn="ctr" rtl="1"/>
          <a:fld id="{73D83D5B-D3E7-40D3-ACB9-3FD60E1EFE22}"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Breached Barrier</a:t>
          </a:fld>
          <a:endParaRPr lang="en-US" sz="5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2743201</xdr:colOff>
      <xdr:row>12</xdr:row>
      <xdr:rowOff>179615</xdr:rowOff>
    </xdr:from>
    <xdr:to>
      <xdr:col>4</xdr:col>
      <xdr:colOff>549730</xdr:colOff>
      <xdr:row>14</xdr:row>
      <xdr:rowOff>185058</xdr:rowOff>
    </xdr:to>
    <xdr:sp macro="" textlink="$AX$17">
      <xdr:nvSpPr>
        <xdr:cNvPr id="54" name="Oval 53">
          <a:extLst>
            <a:ext uri="{FF2B5EF4-FFF2-40B4-BE49-F238E27FC236}">
              <a16:creationId xmlns:a16="http://schemas.microsoft.com/office/drawing/2014/main" id="{00000000-0008-0000-0E00-000036000000}"/>
            </a:ext>
          </a:extLst>
        </xdr:cNvPr>
        <xdr:cNvSpPr/>
      </xdr:nvSpPr>
      <xdr:spPr bwMode="auto">
        <a:xfrm>
          <a:off x="2867440" y="2598137"/>
          <a:ext cx="771703" cy="386443"/>
        </a:xfrm>
        <a:prstGeom prst="ellipse">
          <a:avLst/>
        </a:prstGeom>
        <a:solidFill>
          <a:srgbClr val="FFFF99"/>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1C24C875-3DCF-4DB3-BFF7-5C31C38CEFE6}"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Owner</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2</xdr:col>
      <xdr:colOff>2751365</xdr:colOff>
      <xdr:row>17</xdr:row>
      <xdr:rowOff>93890</xdr:rowOff>
    </xdr:from>
    <xdr:to>
      <xdr:col>4</xdr:col>
      <xdr:colOff>538843</xdr:colOff>
      <xdr:row>19</xdr:row>
      <xdr:rowOff>99333</xdr:rowOff>
    </xdr:to>
    <xdr:sp macro="" textlink="$AX$17">
      <xdr:nvSpPr>
        <xdr:cNvPr id="60" name="Oval 59">
          <a:extLst>
            <a:ext uri="{FF2B5EF4-FFF2-40B4-BE49-F238E27FC236}">
              <a16:creationId xmlns:a16="http://schemas.microsoft.com/office/drawing/2014/main" id="{00000000-0008-0000-0E00-00003C000000}"/>
            </a:ext>
          </a:extLst>
        </xdr:cNvPr>
        <xdr:cNvSpPr/>
      </xdr:nvSpPr>
      <xdr:spPr bwMode="auto">
        <a:xfrm>
          <a:off x="2875604" y="3464912"/>
          <a:ext cx="752652" cy="386443"/>
        </a:xfrm>
        <a:prstGeom prst="ellipse">
          <a:avLst/>
        </a:prstGeom>
        <a:solidFill>
          <a:srgbClr val="FFFF99"/>
        </a:solidFill>
        <a:ln w="9525">
          <a:noFill/>
          <a:miter lim="800000"/>
          <a:headEnd/>
          <a:tailEnd/>
        </a:ln>
        <a:effectLst/>
        <a:scene3d>
          <a:camera prst="orthographicFront"/>
          <a:lightRig rig="threePt" dir="t"/>
        </a:scene3d>
        <a:sp3d/>
      </xdr:spPr>
      <xdr:txBody>
        <a:bodyPr vertOverflow="overflow" horzOverflow="overflow" wrap="square" lIns="0" tIns="0" rIns="0" bIns="0" rtlCol="0" anchor="ctr" upright="1">
          <a:sp3d extrusionH="57150">
            <a:bevelT w="38100" h="38100"/>
          </a:sp3d>
        </a:bodyPr>
        <a:lstStyle/>
        <a:p>
          <a:pPr algn="ctr" rtl="1"/>
          <a:fld id="{1C24C875-3DCF-4DB3-BFF7-5C31C38CEFE6}"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Owner</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1050472</xdr:colOff>
      <xdr:row>6</xdr:row>
      <xdr:rowOff>152400</xdr:rowOff>
    </xdr:from>
    <xdr:to>
      <xdr:col>4</xdr:col>
      <xdr:colOff>2215243</xdr:colOff>
      <xdr:row>8</xdr:row>
      <xdr:rowOff>152400</xdr:rowOff>
    </xdr:to>
    <xdr:sp macro="" textlink="$AX$15">
      <xdr:nvSpPr>
        <xdr:cNvPr id="61" name="Flowchart: Terminator 60">
          <a:extLst>
            <a:ext uri="{FF2B5EF4-FFF2-40B4-BE49-F238E27FC236}">
              <a16:creationId xmlns:a16="http://schemas.microsoft.com/office/drawing/2014/main" id="{00000000-0008-0000-0E00-00003D000000}"/>
            </a:ext>
          </a:extLst>
        </xdr:cNvPr>
        <xdr:cNvSpPr/>
      </xdr:nvSpPr>
      <xdr:spPr bwMode="auto">
        <a:xfrm>
          <a:off x="4139885" y="1411357"/>
          <a:ext cx="1164771" cy="381000"/>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1047751</xdr:colOff>
      <xdr:row>10</xdr:row>
      <xdr:rowOff>161925</xdr:rowOff>
    </xdr:from>
    <xdr:to>
      <xdr:col>4</xdr:col>
      <xdr:colOff>2212522</xdr:colOff>
      <xdr:row>12</xdr:row>
      <xdr:rowOff>140154</xdr:rowOff>
    </xdr:to>
    <xdr:sp macro="" textlink="$AX$15">
      <xdr:nvSpPr>
        <xdr:cNvPr id="62" name="Flowchart: Terminator 61">
          <a:extLst>
            <a:ext uri="{FF2B5EF4-FFF2-40B4-BE49-F238E27FC236}">
              <a16:creationId xmlns:a16="http://schemas.microsoft.com/office/drawing/2014/main" id="{00000000-0008-0000-0E00-00003E000000}"/>
            </a:ext>
          </a:extLst>
        </xdr:cNvPr>
        <xdr:cNvSpPr/>
      </xdr:nvSpPr>
      <xdr:spPr bwMode="auto">
        <a:xfrm>
          <a:off x="4137164" y="2182882"/>
          <a:ext cx="1164771" cy="375794"/>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1055915</xdr:colOff>
      <xdr:row>14</xdr:row>
      <xdr:rowOff>137018</xdr:rowOff>
    </xdr:from>
    <xdr:to>
      <xdr:col>4</xdr:col>
      <xdr:colOff>2193472</xdr:colOff>
      <xdr:row>16</xdr:row>
      <xdr:rowOff>147667</xdr:rowOff>
    </xdr:to>
    <xdr:sp macro="" textlink="$AX$16">
      <xdr:nvSpPr>
        <xdr:cNvPr id="63" name="Hexagon 51">
          <a:extLst>
            <a:ext uri="{FF2B5EF4-FFF2-40B4-BE49-F238E27FC236}">
              <a16:creationId xmlns:a16="http://schemas.microsoft.com/office/drawing/2014/main" id="{00000000-0008-0000-0E00-00003F000000}"/>
            </a:ext>
          </a:extLst>
        </xdr:cNvPr>
        <xdr:cNvSpPr/>
      </xdr:nvSpPr>
      <xdr:spPr bwMode="auto">
        <a:xfrm>
          <a:off x="4145328" y="2936540"/>
          <a:ext cx="1137557" cy="391649"/>
        </a:xfrm>
        <a:custGeom>
          <a:avLst/>
          <a:gdLst>
            <a:gd name="connsiteX0" fmla="*/ 0 w 977348"/>
            <a:gd name="connsiteY0" fmla="*/ 182217 h 364434"/>
            <a:gd name="connsiteX1" fmla="*/ 91109 w 977348"/>
            <a:gd name="connsiteY1" fmla="*/ 0 h 364434"/>
            <a:gd name="connsiteX2" fmla="*/ 886240 w 977348"/>
            <a:gd name="connsiteY2" fmla="*/ 0 h 364434"/>
            <a:gd name="connsiteX3" fmla="*/ 977348 w 977348"/>
            <a:gd name="connsiteY3" fmla="*/ 182217 h 364434"/>
            <a:gd name="connsiteX4" fmla="*/ 886240 w 977348"/>
            <a:gd name="connsiteY4" fmla="*/ 364434 h 364434"/>
            <a:gd name="connsiteX5" fmla="*/ 91109 w 977348"/>
            <a:gd name="connsiteY5" fmla="*/ 364434 h 364434"/>
            <a:gd name="connsiteX6" fmla="*/ 0 w 977348"/>
            <a:gd name="connsiteY6" fmla="*/ 182217 h 364434"/>
            <a:gd name="connsiteX0" fmla="*/ 0 w 1200978"/>
            <a:gd name="connsiteY0" fmla="*/ 182217 h 364434"/>
            <a:gd name="connsiteX1" fmla="*/ 314739 w 1200978"/>
            <a:gd name="connsiteY1" fmla="*/ 0 h 364434"/>
            <a:gd name="connsiteX2" fmla="*/ 1109870 w 1200978"/>
            <a:gd name="connsiteY2" fmla="*/ 0 h 364434"/>
            <a:gd name="connsiteX3" fmla="*/ 1200978 w 1200978"/>
            <a:gd name="connsiteY3" fmla="*/ 182217 h 364434"/>
            <a:gd name="connsiteX4" fmla="*/ 1109870 w 1200978"/>
            <a:gd name="connsiteY4" fmla="*/ 364434 h 364434"/>
            <a:gd name="connsiteX5" fmla="*/ 314739 w 1200978"/>
            <a:gd name="connsiteY5" fmla="*/ 364434 h 364434"/>
            <a:gd name="connsiteX6" fmla="*/ 0 w 1200978"/>
            <a:gd name="connsiteY6" fmla="*/ 182217 h 364434"/>
            <a:gd name="connsiteX0" fmla="*/ 0 w 1151992"/>
            <a:gd name="connsiteY0" fmla="*/ 182217 h 364434"/>
            <a:gd name="connsiteX1" fmla="*/ 265753 w 1151992"/>
            <a:gd name="connsiteY1" fmla="*/ 0 h 364434"/>
            <a:gd name="connsiteX2" fmla="*/ 1060884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64434"/>
            <a:gd name="connsiteX1" fmla="*/ 265753 w 1151992"/>
            <a:gd name="connsiteY1" fmla="*/ 0 h 364434"/>
            <a:gd name="connsiteX2" fmla="*/ 897599 w 1151992"/>
            <a:gd name="connsiteY2" fmla="*/ 0 h 364434"/>
            <a:gd name="connsiteX3" fmla="*/ 1151992 w 1151992"/>
            <a:gd name="connsiteY3" fmla="*/ 182217 h 364434"/>
            <a:gd name="connsiteX4" fmla="*/ 1060884 w 1151992"/>
            <a:gd name="connsiteY4" fmla="*/ 364434 h 364434"/>
            <a:gd name="connsiteX5" fmla="*/ 265753 w 1151992"/>
            <a:gd name="connsiteY5" fmla="*/ 364434 h 364434"/>
            <a:gd name="connsiteX6" fmla="*/ 0 w 1151992"/>
            <a:gd name="connsiteY6" fmla="*/ 182217 h 364434"/>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65753 w 1151992"/>
            <a:gd name="connsiteY5" fmla="*/ 364434 h 386205"/>
            <a:gd name="connsiteX6" fmla="*/ 0 w 1151992"/>
            <a:gd name="connsiteY6" fmla="*/ 182217 h 386205"/>
            <a:gd name="connsiteX0" fmla="*/ 0 w 1151992"/>
            <a:gd name="connsiteY0" fmla="*/ 182217 h 386205"/>
            <a:gd name="connsiteX1" fmla="*/ 265753 w 1151992"/>
            <a:gd name="connsiteY1" fmla="*/ 0 h 386205"/>
            <a:gd name="connsiteX2" fmla="*/ 897599 w 1151992"/>
            <a:gd name="connsiteY2" fmla="*/ 0 h 386205"/>
            <a:gd name="connsiteX3" fmla="*/ 1151992 w 1151992"/>
            <a:gd name="connsiteY3" fmla="*/ 182217 h 386205"/>
            <a:gd name="connsiteX4" fmla="*/ 875827 w 1151992"/>
            <a:gd name="connsiteY4" fmla="*/ 386205 h 386205"/>
            <a:gd name="connsiteX5" fmla="*/ 287525 w 1151992"/>
            <a:gd name="connsiteY5" fmla="*/ 380763 h 386205"/>
            <a:gd name="connsiteX6" fmla="*/ 0 w 1151992"/>
            <a:gd name="connsiteY6" fmla="*/ 182217 h 386205"/>
            <a:gd name="connsiteX0" fmla="*/ 0 w 1151992"/>
            <a:gd name="connsiteY0" fmla="*/ 182217 h 397092"/>
            <a:gd name="connsiteX1" fmla="*/ 265753 w 1151992"/>
            <a:gd name="connsiteY1" fmla="*/ 0 h 397092"/>
            <a:gd name="connsiteX2" fmla="*/ 897599 w 1151992"/>
            <a:gd name="connsiteY2" fmla="*/ 0 h 397092"/>
            <a:gd name="connsiteX3" fmla="*/ 1151992 w 1151992"/>
            <a:gd name="connsiteY3" fmla="*/ 182217 h 397092"/>
            <a:gd name="connsiteX4" fmla="*/ 875827 w 1151992"/>
            <a:gd name="connsiteY4" fmla="*/ 386205 h 397092"/>
            <a:gd name="connsiteX5" fmla="*/ 292968 w 1151992"/>
            <a:gd name="connsiteY5" fmla="*/ 397092 h 397092"/>
            <a:gd name="connsiteX6" fmla="*/ 0 w 1151992"/>
            <a:gd name="connsiteY6" fmla="*/ 182217 h 397092"/>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82217 h 391649"/>
            <a:gd name="connsiteX4" fmla="*/ 875827 w 1151992"/>
            <a:gd name="connsiteY4" fmla="*/ 386205 h 391649"/>
            <a:gd name="connsiteX5" fmla="*/ 292968 w 1151992"/>
            <a:gd name="connsiteY5" fmla="*/ 391649 h 391649"/>
            <a:gd name="connsiteX6" fmla="*/ 0 w 1151992"/>
            <a:gd name="connsiteY6" fmla="*/ 182217 h 391649"/>
            <a:gd name="connsiteX0" fmla="*/ 0 w 1151992"/>
            <a:gd name="connsiteY0" fmla="*/ 182217 h 391649"/>
            <a:gd name="connsiteX1" fmla="*/ 265753 w 1151992"/>
            <a:gd name="connsiteY1" fmla="*/ 0 h 391649"/>
            <a:gd name="connsiteX2" fmla="*/ 897599 w 1151992"/>
            <a:gd name="connsiteY2" fmla="*/ 0 h 391649"/>
            <a:gd name="connsiteX3" fmla="*/ 1151992 w 1151992"/>
            <a:gd name="connsiteY3" fmla="*/ 198546 h 391649"/>
            <a:gd name="connsiteX4" fmla="*/ 875827 w 1151992"/>
            <a:gd name="connsiteY4" fmla="*/ 386205 h 391649"/>
            <a:gd name="connsiteX5" fmla="*/ 292968 w 1151992"/>
            <a:gd name="connsiteY5" fmla="*/ 391649 h 391649"/>
            <a:gd name="connsiteX6" fmla="*/ 0 w 1151992"/>
            <a:gd name="connsiteY6" fmla="*/ 182217 h 391649"/>
            <a:gd name="connsiteX0" fmla="*/ 0 w 1157435"/>
            <a:gd name="connsiteY0" fmla="*/ 182217 h 391649"/>
            <a:gd name="connsiteX1" fmla="*/ 265753 w 1157435"/>
            <a:gd name="connsiteY1" fmla="*/ 0 h 391649"/>
            <a:gd name="connsiteX2" fmla="*/ 897599 w 1157435"/>
            <a:gd name="connsiteY2" fmla="*/ 0 h 391649"/>
            <a:gd name="connsiteX3" fmla="*/ 1157435 w 1157435"/>
            <a:gd name="connsiteY3" fmla="*/ 182217 h 391649"/>
            <a:gd name="connsiteX4" fmla="*/ 875827 w 1157435"/>
            <a:gd name="connsiteY4" fmla="*/ 386205 h 391649"/>
            <a:gd name="connsiteX5" fmla="*/ 292968 w 1157435"/>
            <a:gd name="connsiteY5" fmla="*/ 391649 h 391649"/>
            <a:gd name="connsiteX6" fmla="*/ 0 w 1157435"/>
            <a:gd name="connsiteY6" fmla="*/ 182217 h 391649"/>
            <a:gd name="connsiteX0" fmla="*/ 0 w 1162878"/>
            <a:gd name="connsiteY0" fmla="*/ 182217 h 391649"/>
            <a:gd name="connsiteX1" fmla="*/ 265753 w 1162878"/>
            <a:gd name="connsiteY1" fmla="*/ 0 h 391649"/>
            <a:gd name="connsiteX2" fmla="*/ 897599 w 1162878"/>
            <a:gd name="connsiteY2" fmla="*/ 0 h 391649"/>
            <a:gd name="connsiteX3" fmla="*/ 1162878 w 1162878"/>
            <a:gd name="connsiteY3" fmla="*/ 198545 h 391649"/>
            <a:gd name="connsiteX4" fmla="*/ 875827 w 1162878"/>
            <a:gd name="connsiteY4" fmla="*/ 386205 h 391649"/>
            <a:gd name="connsiteX5" fmla="*/ 292968 w 1162878"/>
            <a:gd name="connsiteY5" fmla="*/ 391649 h 391649"/>
            <a:gd name="connsiteX6" fmla="*/ 0 w 1162878"/>
            <a:gd name="connsiteY6" fmla="*/ 182217 h 3916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62878" h="391649">
              <a:moveTo>
                <a:pt x="0" y="182217"/>
              </a:moveTo>
              <a:lnTo>
                <a:pt x="265753" y="0"/>
              </a:lnTo>
              <a:lnTo>
                <a:pt x="897599" y="0"/>
              </a:lnTo>
              <a:lnTo>
                <a:pt x="1162878" y="198545"/>
              </a:lnTo>
              <a:lnTo>
                <a:pt x="875827" y="386205"/>
              </a:lnTo>
              <a:lnTo>
                <a:pt x="292968" y="391649"/>
              </a:lnTo>
              <a:lnTo>
                <a:pt x="0" y="182217"/>
              </a:lnTo>
              <a:close/>
            </a:path>
          </a:pathLst>
        </a:cu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anchorCtr="0" upright="1">
          <a:sp3d extrusionH="57150">
            <a:bevelT w="38100" h="38100"/>
          </a:sp3d>
        </a:bodyPr>
        <a:lstStyle/>
        <a:p>
          <a:pPr algn="ctr" rtl="1"/>
          <a:fld id="{75D99CB0-0F14-4247-A990-87C041508AA6}" type="TxLink">
            <a:rPr lang="en-US" sz="105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Barrier</a:t>
          </a:fld>
          <a:endParaRPr lang="en-US" sz="4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xdr:from>
      <xdr:col>4</xdr:col>
      <xdr:colOff>1053194</xdr:colOff>
      <xdr:row>18</xdr:row>
      <xdr:rowOff>156483</xdr:rowOff>
    </xdr:from>
    <xdr:to>
      <xdr:col>4</xdr:col>
      <xdr:colOff>2217965</xdr:colOff>
      <xdr:row>20</xdr:row>
      <xdr:rowOff>156483</xdr:rowOff>
    </xdr:to>
    <xdr:sp macro="" textlink="$AX$15">
      <xdr:nvSpPr>
        <xdr:cNvPr id="64" name="Flowchart: Terminator 63">
          <a:extLst>
            <a:ext uri="{FF2B5EF4-FFF2-40B4-BE49-F238E27FC236}">
              <a16:creationId xmlns:a16="http://schemas.microsoft.com/office/drawing/2014/main" id="{00000000-0008-0000-0E00-000040000000}"/>
            </a:ext>
          </a:extLst>
        </xdr:cNvPr>
        <xdr:cNvSpPr/>
      </xdr:nvSpPr>
      <xdr:spPr bwMode="auto">
        <a:xfrm>
          <a:off x="4142607" y="3718005"/>
          <a:ext cx="1164771" cy="381000"/>
        </a:xfrm>
        <a:prstGeom prst="flowChartTerminator">
          <a:avLst/>
        </a:prstGeom>
        <a:solidFill>
          <a:srgbClr val="009200"/>
        </a:solidFill>
        <a:ln w="9525">
          <a:noFill/>
          <a:miter lim="800000"/>
          <a:headEnd/>
          <a:tailEnd/>
        </a:ln>
        <a:effectLst/>
        <a:scene3d>
          <a:camera prst="orthographicFront"/>
          <a:lightRig rig="threePt" dir="t"/>
        </a:scene3d>
        <a:sp3d/>
      </xdr:spPr>
      <xdr:txBody>
        <a:bodyPr vertOverflow="overflow" horzOverflow="overflow" wrap="none" lIns="0" tIns="0" rIns="0" bIns="0" rtlCol="0" anchor="ctr" upright="1">
          <a:sp3d extrusionH="57150">
            <a:bevelT w="38100" h="38100"/>
          </a:sp3d>
        </a:bodyPr>
        <a:lstStyle/>
        <a:p>
          <a:pPr algn="ctr" rtl="1"/>
          <a:fld id="{94061F5A-7EDD-486A-A9F4-ADD5F3238AA1}" type="TxLink">
            <a:rPr lang="en-US" sz="11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rPr>
            <a:pPr algn="ctr" rtl="1"/>
            <a:t>Chosen Action</a:t>
          </a:fld>
          <a:endParaRPr lang="en-US" sz="600" b="0" i="0" u="none" strike="noStrike">
            <a:solidFill>
              <a:srgbClr val="000000"/>
            </a:solidFill>
            <a:effectLst>
              <a:outerShdw blurRad="50800" dist="38100" dir="2700000" algn="tl" rotWithShape="0">
                <a:prstClr val="black">
                  <a:alpha val="40000"/>
                </a:prstClr>
              </a:outerShdw>
            </a:effectLst>
            <a:latin typeface="Arial Rounded MT Bold" panose="020F0704030504030204" pitchFamily="34" charset="0"/>
            <a:cs typeface="Arial" panose="020B0604020202020204" pitchFamily="34" charset="0"/>
          </a:endParaRPr>
        </a:p>
      </xdr:txBody>
    </xdr:sp>
    <xdr:clientData/>
  </xdr:twoCellAnchor>
  <xdr:twoCellAnchor editAs="oneCell">
    <xdr:from>
      <xdr:col>4</xdr:col>
      <xdr:colOff>1994647</xdr:colOff>
      <xdr:row>1</xdr:row>
      <xdr:rowOff>67235</xdr:rowOff>
    </xdr:from>
    <xdr:to>
      <xdr:col>4</xdr:col>
      <xdr:colOff>2387553</xdr:colOff>
      <xdr:row>1</xdr:row>
      <xdr:rowOff>431567</xdr:rowOff>
    </xdr:to>
    <xdr:pic>
      <xdr:nvPicPr>
        <xdr:cNvPr id="66" name="Picture 65" descr="http://0101.nccdn.net/1_5/0d8/090/050/Return-button.png">
          <a:hlinkClick xmlns:r="http://schemas.openxmlformats.org/officeDocument/2006/relationships" r:id="rId2" tooltip="Return to Incident Mapping Worksheet"/>
          <a:extLst>
            <a:ext uri="{FF2B5EF4-FFF2-40B4-BE49-F238E27FC236}">
              <a16:creationId xmlns:a16="http://schemas.microsoft.com/office/drawing/2014/main" id="{00000000-0008-0000-0E00-000042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5345206" y="168088"/>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4</xdr:col>
      <xdr:colOff>2371725</xdr:colOff>
      <xdr:row>1</xdr:row>
      <xdr:rowOff>57150</xdr:rowOff>
    </xdr:from>
    <xdr:to>
      <xdr:col>4</xdr:col>
      <xdr:colOff>2790825</xdr:colOff>
      <xdr:row>1</xdr:row>
      <xdr:rowOff>454193</xdr:rowOff>
    </xdr:to>
    <xdr:pic>
      <xdr:nvPicPr>
        <xdr:cNvPr id="22" name="Picture 21">
          <a:hlinkClick xmlns:r="http://schemas.openxmlformats.org/officeDocument/2006/relationships" r:id="rId4"/>
          <a:extLst>
            <a:ext uri="{FF2B5EF4-FFF2-40B4-BE49-F238E27FC236}">
              <a16:creationId xmlns:a16="http://schemas.microsoft.com/office/drawing/2014/main" id="{CBD597DC-C380-47CB-B13E-0412303EECA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764" t="28431" r="55638" b="40686"/>
        <a:stretch/>
      </xdr:blipFill>
      <xdr:spPr>
        <a:xfrm>
          <a:off x="5705475" y="161925"/>
          <a:ext cx="419100" cy="3970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163553</xdr:colOff>
      <xdr:row>1</xdr:row>
      <xdr:rowOff>155283</xdr:rowOff>
    </xdr:from>
    <xdr:to>
      <xdr:col>19</xdr:col>
      <xdr:colOff>420851</xdr:colOff>
      <xdr:row>1</xdr:row>
      <xdr:rowOff>405028</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9614470" y="261116"/>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1</xdr:col>
      <xdr:colOff>0</xdr:colOff>
      <xdr:row>1</xdr:row>
      <xdr:rowOff>88446</xdr:rowOff>
    </xdr:from>
    <xdr:to>
      <xdr:col>2</xdr:col>
      <xdr:colOff>449497</xdr:colOff>
      <xdr:row>1</xdr:row>
      <xdr:rowOff>494400</xdr:rowOff>
    </xdr:to>
    <xdr:pic>
      <xdr:nvPicPr>
        <xdr:cNvPr id="21" name="Picture 20" descr="KT-logo_KO_whiterule.png">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2" cstate="print"/>
        <a:stretch>
          <a:fillRect/>
        </a:stretch>
      </xdr:blipFill>
      <xdr:spPr>
        <a:xfrm>
          <a:off x="190500" y="193221"/>
          <a:ext cx="951940" cy="405954"/>
        </a:xfrm>
        <a:prstGeom prst="rect">
          <a:avLst/>
        </a:prstGeom>
        <a:effectLst>
          <a:outerShdw blurRad="50800" dist="38100" dir="2700000" algn="tl" rotWithShape="0">
            <a:prstClr val="black">
              <a:alpha val="40000"/>
            </a:prstClr>
          </a:outerShdw>
        </a:effectLst>
      </xdr:spPr>
    </xdr:pic>
    <xdr:clientData/>
  </xdr:twoCellAnchor>
  <xdr:twoCellAnchor>
    <xdr:from>
      <xdr:col>6</xdr:col>
      <xdr:colOff>450657</xdr:colOff>
      <xdr:row>1</xdr:row>
      <xdr:rowOff>64294</xdr:rowOff>
    </xdr:from>
    <xdr:to>
      <xdr:col>7</xdr:col>
      <xdr:colOff>398949</xdr:colOff>
      <xdr:row>1</xdr:row>
      <xdr:rowOff>492919</xdr:rowOff>
    </xdr:to>
    <xdr:sp macro="" textlink="">
      <xdr:nvSpPr>
        <xdr:cNvPr id="23" name="Oval 22">
          <a:extLst>
            <a:ext uri="{FF2B5EF4-FFF2-40B4-BE49-F238E27FC236}">
              <a16:creationId xmlns:a16="http://schemas.microsoft.com/office/drawing/2014/main" id="{00000000-0008-0000-0F00-000017000000}"/>
            </a:ext>
          </a:extLst>
        </xdr:cNvPr>
        <xdr:cNvSpPr/>
      </xdr:nvSpPr>
      <xdr:spPr bwMode="auto">
        <a:xfrm>
          <a:off x="3129563" y="171450"/>
          <a:ext cx="460261"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10</xdr:col>
      <xdr:colOff>216427</xdr:colOff>
      <xdr:row>13</xdr:row>
      <xdr:rowOff>7411</xdr:rowOff>
    </xdr:from>
    <xdr:to>
      <xdr:col>10</xdr:col>
      <xdr:colOff>216954</xdr:colOff>
      <xdr:row>14</xdr:row>
      <xdr:rowOff>31754</xdr:rowOff>
    </xdr:to>
    <xdr:cxnSp macro="">
      <xdr:nvCxnSpPr>
        <xdr:cNvPr id="25" name="Straight Connector 24">
          <a:extLst>
            <a:ext uri="{FF2B5EF4-FFF2-40B4-BE49-F238E27FC236}">
              <a16:creationId xmlns:a16="http://schemas.microsoft.com/office/drawing/2014/main" id="{00000000-0008-0000-0F00-000019000000}"/>
            </a:ext>
          </a:extLst>
        </xdr:cNvPr>
        <xdr:cNvCxnSpPr/>
      </xdr:nvCxnSpPr>
      <xdr:spPr bwMode="auto">
        <a:xfrm rot="16200000" flipH="1">
          <a:off x="4993478" y="3294860"/>
          <a:ext cx="267760"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20</xdr:row>
      <xdr:rowOff>17991</xdr:rowOff>
    </xdr:from>
    <xdr:to>
      <xdr:col>8</xdr:col>
      <xdr:colOff>201079</xdr:colOff>
      <xdr:row>20</xdr:row>
      <xdr:rowOff>232834</xdr:rowOff>
    </xdr:to>
    <xdr:cxnSp macro="">
      <xdr:nvCxnSpPr>
        <xdr:cNvPr id="28" name="Straight Connector 27">
          <a:extLst>
            <a:ext uri="{FF2B5EF4-FFF2-40B4-BE49-F238E27FC236}">
              <a16:creationId xmlns:a16="http://schemas.microsoft.com/office/drawing/2014/main" id="{00000000-0008-0000-0F00-00001C000000}"/>
            </a:ext>
          </a:extLst>
        </xdr:cNvPr>
        <xdr:cNvCxnSpPr/>
      </xdr:nvCxnSpPr>
      <xdr:spPr bwMode="auto">
        <a:xfrm rot="16200000" flipH="1">
          <a:off x="3839894" y="5808399"/>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18</xdr:col>
      <xdr:colOff>324060</xdr:colOff>
      <xdr:row>1</xdr:row>
      <xdr:rowOff>147646</xdr:rowOff>
    </xdr:from>
    <xdr:to>
      <xdr:col>19</xdr:col>
      <xdr:colOff>57207</xdr:colOff>
      <xdr:row>1</xdr:row>
      <xdr:rowOff>404821</xdr:rowOff>
    </xdr:to>
    <xdr:pic>
      <xdr:nvPicPr>
        <xdr:cNvPr id="30" name="Picture 29" descr="home.jpg">
          <a:hlinkClick xmlns:r="http://schemas.openxmlformats.org/officeDocument/2006/relationships" r:id="rId3"/>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4" cstate="print"/>
        <a:stretch>
          <a:fillRect/>
        </a:stretch>
      </xdr:blipFill>
      <xdr:spPr>
        <a:xfrm>
          <a:off x="9256393" y="253479"/>
          <a:ext cx="251730"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5</xdr:col>
      <xdr:colOff>274651</xdr:colOff>
      <xdr:row>16</xdr:row>
      <xdr:rowOff>229659</xdr:rowOff>
    </xdr:from>
    <xdr:to>
      <xdr:col>5</xdr:col>
      <xdr:colOff>275178</xdr:colOff>
      <xdr:row>18</xdr:row>
      <xdr:rowOff>31752</xdr:rowOff>
    </xdr:to>
    <xdr:cxnSp macro="">
      <xdr:nvCxnSpPr>
        <xdr:cNvPr id="31" name="Straight Connector 30">
          <a:extLst>
            <a:ext uri="{FF2B5EF4-FFF2-40B4-BE49-F238E27FC236}">
              <a16:creationId xmlns:a16="http://schemas.microsoft.com/office/drawing/2014/main" id="{00000000-0008-0000-0F00-00001F000000}"/>
            </a:ext>
          </a:extLst>
        </xdr:cNvPr>
        <xdr:cNvCxnSpPr/>
      </xdr:nvCxnSpPr>
      <xdr:spPr bwMode="auto">
        <a:xfrm rot="16200000" flipH="1">
          <a:off x="2358243" y="4686567"/>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20</xdr:row>
      <xdr:rowOff>17990</xdr:rowOff>
    </xdr:from>
    <xdr:to>
      <xdr:col>11</xdr:col>
      <xdr:colOff>275163</xdr:colOff>
      <xdr:row>20</xdr:row>
      <xdr:rowOff>232833</xdr:rowOff>
    </xdr:to>
    <xdr:cxnSp macro="">
      <xdr:nvCxnSpPr>
        <xdr:cNvPr id="33" name="Straight Connector 32">
          <a:extLst>
            <a:ext uri="{FF2B5EF4-FFF2-40B4-BE49-F238E27FC236}">
              <a16:creationId xmlns:a16="http://schemas.microsoft.com/office/drawing/2014/main" id="{00000000-0008-0000-0F00-000021000000}"/>
            </a:ext>
          </a:extLst>
        </xdr:cNvPr>
        <xdr:cNvCxnSpPr/>
      </xdr:nvCxnSpPr>
      <xdr:spPr bwMode="auto">
        <a:xfrm rot="16200000" flipH="1">
          <a:off x="5469728" y="5670815"/>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16</xdr:row>
      <xdr:rowOff>233890</xdr:rowOff>
    </xdr:from>
    <xdr:to>
      <xdr:col>14</xdr:col>
      <xdr:colOff>10585</xdr:colOff>
      <xdr:row>18</xdr:row>
      <xdr:rowOff>63499</xdr:rowOff>
    </xdr:to>
    <xdr:cxnSp macro="">
      <xdr:nvCxnSpPr>
        <xdr:cNvPr id="34" name="Straight Connector 33">
          <a:extLst>
            <a:ext uri="{FF2B5EF4-FFF2-40B4-BE49-F238E27FC236}">
              <a16:creationId xmlns:a16="http://schemas.microsoft.com/office/drawing/2014/main" id="{00000000-0008-0000-0F00-000022000000}"/>
            </a:ext>
          </a:extLst>
        </xdr:cNvPr>
        <xdr:cNvCxnSpPr/>
      </xdr:nvCxnSpPr>
      <xdr:spPr bwMode="auto">
        <a:xfrm rot="5400000">
          <a:off x="6959071" y="4620153"/>
          <a:ext cx="242359" cy="169334"/>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17</xdr:row>
      <xdr:rowOff>154517</xdr:rowOff>
    </xdr:from>
    <xdr:to>
      <xdr:col>6</xdr:col>
      <xdr:colOff>137600</xdr:colOff>
      <xdr:row>18</xdr:row>
      <xdr:rowOff>503767</xdr:rowOff>
    </xdr:to>
    <xdr:sp macro="" textlink="">
      <xdr:nvSpPr>
        <xdr:cNvPr id="37" name="Rectangle 36">
          <a:extLst>
            <a:ext uri="{FF2B5EF4-FFF2-40B4-BE49-F238E27FC236}">
              <a16:creationId xmlns:a16="http://schemas.microsoft.com/office/drawing/2014/main" id="{00000000-0008-0000-0F00-000025000000}"/>
            </a:ext>
          </a:extLst>
        </xdr:cNvPr>
        <xdr:cNvSpPr/>
      </xdr:nvSpPr>
      <xdr:spPr bwMode="auto">
        <a:xfrm>
          <a:off x="2095516"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17</xdr:row>
      <xdr:rowOff>154517</xdr:rowOff>
    </xdr:from>
    <xdr:to>
      <xdr:col>9</xdr:col>
      <xdr:colOff>120651</xdr:colOff>
      <xdr:row>18</xdr:row>
      <xdr:rowOff>503767</xdr:rowOff>
    </xdr:to>
    <xdr:sp macro="" textlink="">
      <xdr:nvSpPr>
        <xdr:cNvPr id="38" name="Rectangle 37">
          <a:extLst>
            <a:ext uri="{FF2B5EF4-FFF2-40B4-BE49-F238E27FC236}">
              <a16:creationId xmlns:a16="http://schemas.microsoft.com/office/drawing/2014/main" id="{00000000-0008-0000-0F00-000026000000}"/>
            </a:ext>
          </a:extLst>
        </xdr:cNvPr>
        <xdr:cNvSpPr/>
      </xdr:nvSpPr>
      <xdr:spPr bwMode="auto">
        <a:xfrm>
          <a:off x="3761317"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17</xdr:row>
      <xdr:rowOff>154517</xdr:rowOff>
    </xdr:from>
    <xdr:to>
      <xdr:col>12</xdr:col>
      <xdr:colOff>167218</xdr:colOff>
      <xdr:row>18</xdr:row>
      <xdr:rowOff>503767</xdr:rowOff>
    </xdr:to>
    <xdr:sp macro="" textlink="">
      <xdr:nvSpPr>
        <xdr:cNvPr id="39" name="Rectangle 38">
          <a:extLst>
            <a:ext uri="{FF2B5EF4-FFF2-40B4-BE49-F238E27FC236}">
              <a16:creationId xmlns:a16="http://schemas.microsoft.com/office/drawing/2014/main" id="{00000000-0008-0000-0F00-000027000000}"/>
            </a:ext>
          </a:extLst>
        </xdr:cNvPr>
        <xdr:cNvSpPr/>
      </xdr:nvSpPr>
      <xdr:spPr bwMode="auto">
        <a:xfrm>
          <a:off x="5363634"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347383</xdr:colOff>
      <xdr:row>14</xdr:row>
      <xdr:rowOff>97367</xdr:rowOff>
    </xdr:from>
    <xdr:to>
      <xdr:col>11</xdr:col>
      <xdr:colOff>150284</xdr:colOff>
      <xdr:row>14</xdr:row>
      <xdr:rowOff>615950</xdr:rowOff>
    </xdr:to>
    <xdr:sp macro="" textlink="">
      <xdr:nvSpPr>
        <xdr:cNvPr id="40" name="Rectangle 39">
          <a:extLst>
            <a:ext uri="{FF2B5EF4-FFF2-40B4-BE49-F238E27FC236}">
              <a16:creationId xmlns:a16="http://schemas.microsoft.com/office/drawing/2014/main" id="{00000000-0008-0000-0F00-000028000000}"/>
            </a:ext>
          </a:extLst>
        </xdr:cNvPr>
        <xdr:cNvSpPr/>
      </xdr:nvSpPr>
      <xdr:spPr bwMode="auto">
        <a:xfrm>
          <a:off x="4717677" y="3414308"/>
          <a:ext cx="676960"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17</xdr:row>
      <xdr:rowOff>154517</xdr:rowOff>
    </xdr:from>
    <xdr:to>
      <xdr:col>14</xdr:col>
      <xdr:colOff>80434</xdr:colOff>
      <xdr:row>18</xdr:row>
      <xdr:rowOff>503767</xdr:rowOff>
    </xdr:to>
    <xdr:sp macro="" textlink="">
      <xdr:nvSpPr>
        <xdr:cNvPr id="41" name="Rectangle 40">
          <a:extLst>
            <a:ext uri="{FF2B5EF4-FFF2-40B4-BE49-F238E27FC236}">
              <a16:creationId xmlns:a16="http://schemas.microsoft.com/office/drawing/2014/main" id="{00000000-0008-0000-0F00-000029000000}"/>
            </a:ext>
          </a:extLst>
        </xdr:cNvPr>
        <xdr:cNvSpPr/>
      </xdr:nvSpPr>
      <xdr:spPr bwMode="auto">
        <a:xfrm>
          <a:off x="6483350" y="4747684"/>
          <a:ext cx="75141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150284</xdr:colOff>
      <xdr:row>14</xdr:row>
      <xdr:rowOff>356659</xdr:rowOff>
    </xdr:from>
    <xdr:to>
      <xdr:col>13</xdr:col>
      <xdr:colOff>440890</xdr:colOff>
      <xdr:row>17</xdr:row>
      <xdr:rowOff>154517</xdr:rowOff>
    </xdr:to>
    <xdr:cxnSp macro="">
      <xdr:nvCxnSpPr>
        <xdr:cNvPr id="43" name="Elbow Connector 42">
          <a:extLst>
            <a:ext uri="{FF2B5EF4-FFF2-40B4-BE49-F238E27FC236}">
              <a16:creationId xmlns:a16="http://schemas.microsoft.com/office/drawing/2014/main" id="{00000000-0008-0000-0F00-00002B000000}"/>
            </a:ext>
          </a:extLst>
        </xdr:cNvPr>
        <xdr:cNvCxnSpPr>
          <a:stCxn id="41" idx="0"/>
          <a:endCxn id="40" idx="3"/>
        </xdr:cNvCxnSpPr>
      </xdr:nvCxnSpPr>
      <xdr:spPr bwMode="auto">
        <a:xfrm rot="16200000" flipV="1">
          <a:off x="5702643" y="3365594"/>
          <a:ext cx="974476" cy="1590488"/>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259791</xdr:colOff>
      <xdr:row>14</xdr:row>
      <xdr:rowOff>356659</xdr:rowOff>
    </xdr:from>
    <xdr:to>
      <xdr:col>9</xdr:col>
      <xdr:colOff>347384</xdr:colOff>
      <xdr:row>17</xdr:row>
      <xdr:rowOff>154517</xdr:rowOff>
    </xdr:to>
    <xdr:cxnSp macro="">
      <xdr:nvCxnSpPr>
        <xdr:cNvPr id="45" name="Elbow Connector 42">
          <a:extLst>
            <a:ext uri="{FF2B5EF4-FFF2-40B4-BE49-F238E27FC236}">
              <a16:creationId xmlns:a16="http://schemas.microsoft.com/office/drawing/2014/main" id="{00000000-0008-0000-0F00-00002D000000}"/>
            </a:ext>
          </a:extLst>
        </xdr:cNvPr>
        <xdr:cNvCxnSpPr>
          <a:stCxn id="40" idx="1"/>
          <a:endCxn id="38" idx="0"/>
        </xdr:cNvCxnSpPr>
      </xdr:nvCxnSpPr>
      <xdr:spPr bwMode="auto">
        <a:xfrm rot="10800000" flipV="1">
          <a:off x="4114615" y="3673600"/>
          <a:ext cx="603063" cy="974476"/>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18</xdr:row>
      <xdr:rowOff>244476</xdr:rowOff>
    </xdr:from>
    <xdr:to>
      <xdr:col>7</xdr:col>
      <xdr:colOff>533400</xdr:colOff>
      <xdr:row>18</xdr:row>
      <xdr:rowOff>246064</xdr:rowOff>
    </xdr:to>
    <xdr:cxnSp macro="">
      <xdr:nvCxnSpPr>
        <xdr:cNvPr id="49" name="Straight Connector 48">
          <a:extLst>
            <a:ext uri="{FF2B5EF4-FFF2-40B4-BE49-F238E27FC236}">
              <a16:creationId xmlns:a16="http://schemas.microsoft.com/office/drawing/2014/main" id="{00000000-0008-0000-0F00-000031000000}"/>
            </a:ext>
          </a:extLst>
        </xdr:cNvPr>
        <xdr:cNvCxnSpPr>
          <a:stCxn id="37" idx="3"/>
          <a:endCxn id="38" idx="1"/>
        </xdr:cNvCxnSpPr>
      </xdr:nvCxnSpPr>
      <xdr:spPr bwMode="auto">
        <a:xfrm>
          <a:off x="2846933" y="5006976"/>
          <a:ext cx="914384"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18</xdr:row>
      <xdr:rowOff>244476</xdr:rowOff>
    </xdr:from>
    <xdr:to>
      <xdr:col>10</xdr:col>
      <xdr:colOff>452967</xdr:colOff>
      <xdr:row>18</xdr:row>
      <xdr:rowOff>246064</xdr:rowOff>
    </xdr:to>
    <xdr:cxnSp macro="">
      <xdr:nvCxnSpPr>
        <xdr:cNvPr id="51" name="Straight Connector 50">
          <a:extLst>
            <a:ext uri="{FF2B5EF4-FFF2-40B4-BE49-F238E27FC236}">
              <a16:creationId xmlns:a16="http://schemas.microsoft.com/office/drawing/2014/main" id="{00000000-0008-0000-0F00-000033000000}"/>
            </a:ext>
          </a:extLst>
        </xdr:cNvPr>
        <xdr:cNvCxnSpPr>
          <a:stCxn id="38" idx="3"/>
          <a:endCxn id="39" idx="1"/>
        </xdr:cNvCxnSpPr>
      </xdr:nvCxnSpPr>
      <xdr:spPr bwMode="auto">
        <a:xfrm>
          <a:off x="4512734" y="5006976"/>
          <a:ext cx="850900"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18</xdr:row>
      <xdr:rowOff>244476</xdr:rowOff>
    </xdr:from>
    <xdr:to>
      <xdr:col>13</xdr:col>
      <xdr:colOff>16933</xdr:colOff>
      <xdr:row>18</xdr:row>
      <xdr:rowOff>246064</xdr:rowOff>
    </xdr:to>
    <xdr:cxnSp macro="">
      <xdr:nvCxnSpPr>
        <xdr:cNvPr id="54" name="Straight Connector 53">
          <a:extLst>
            <a:ext uri="{FF2B5EF4-FFF2-40B4-BE49-F238E27FC236}">
              <a16:creationId xmlns:a16="http://schemas.microsoft.com/office/drawing/2014/main" id="{00000000-0008-0000-0F00-000036000000}"/>
            </a:ext>
          </a:extLst>
        </xdr:cNvPr>
        <xdr:cNvCxnSpPr>
          <a:stCxn id="39" idx="3"/>
          <a:endCxn id="41" idx="1"/>
        </xdr:cNvCxnSpPr>
      </xdr:nvCxnSpPr>
      <xdr:spPr bwMode="auto">
        <a:xfrm>
          <a:off x="6115051" y="5006976"/>
          <a:ext cx="368299"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17</xdr:row>
      <xdr:rowOff>21177</xdr:rowOff>
    </xdr:from>
    <xdr:ext cx="421719" cy="598690"/>
    <xdr:sp macro="" textlink="">
      <xdr:nvSpPr>
        <xdr:cNvPr id="59" name="TextBox 58">
          <a:extLst>
            <a:ext uri="{FF2B5EF4-FFF2-40B4-BE49-F238E27FC236}">
              <a16:creationId xmlns:a16="http://schemas.microsoft.com/office/drawing/2014/main" id="{00000000-0008-0000-0F00-00003B000000}"/>
            </a:ext>
          </a:extLst>
        </xdr:cNvPr>
        <xdr:cNvSpPr txBox="1"/>
      </xdr:nvSpPr>
      <xdr:spPr>
        <a:xfrm>
          <a:off x="7164930" y="4614344"/>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18</xdr:row>
      <xdr:rowOff>46578</xdr:rowOff>
    </xdr:from>
    <xdr:ext cx="304250" cy="598690"/>
    <xdr:sp macro="" textlink="">
      <xdr:nvSpPr>
        <xdr:cNvPr id="60" name="TextBox 59">
          <a:extLst>
            <a:ext uri="{FF2B5EF4-FFF2-40B4-BE49-F238E27FC236}">
              <a16:creationId xmlns:a16="http://schemas.microsoft.com/office/drawing/2014/main" id="{00000000-0008-0000-0F00-00003C000000}"/>
            </a:ext>
          </a:extLst>
        </xdr:cNvPr>
        <xdr:cNvSpPr txBox="1"/>
      </xdr:nvSpPr>
      <xdr:spPr>
        <a:xfrm>
          <a:off x="7211498" y="4809078"/>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twoCellAnchor>
    <xdr:from>
      <xdr:col>10</xdr:col>
      <xdr:colOff>216427</xdr:colOff>
      <xdr:row>40</xdr:row>
      <xdr:rowOff>7411</xdr:rowOff>
    </xdr:from>
    <xdr:to>
      <xdr:col>10</xdr:col>
      <xdr:colOff>216954</xdr:colOff>
      <xdr:row>41</xdr:row>
      <xdr:rowOff>31754</xdr:rowOff>
    </xdr:to>
    <xdr:cxnSp macro="">
      <xdr:nvCxnSpPr>
        <xdr:cNvPr id="111" name="Straight Connector 110">
          <a:extLst>
            <a:ext uri="{FF2B5EF4-FFF2-40B4-BE49-F238E27FC236}">
              <a16:creationId xmlns:a16="http://schemas.microsoft.com/office/drawing/2014/main" id="{00000000-0008-0000-0F00-00006F000000}"/>
            </a:ext>
          </a:extLst>
        </xdr:cNvPr>
        <xdr:cNvCxnSpPr/>
      </xdr:nvCxnSpPr>
      <xdr:spPr bwMode="auto">
        <a:xfrm rot="16200000" flipH="1">
          <a:off x="5001656" y="3275137"/>
          <a:ext cx="266797"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47</xdr:row>
      <xdr:rowOff>17991</xdr:rowOff>
    </xdr:from>
    <xdr:to>
      <xdr:col>8</xdr:col>
      <xdr:colOff>201079</xdr:colOff>
      <xdr:row>47</xdr:row>
      <xdr:rowOff>232834</xdr:rowOff>
    </xdr:to>
    <xdr:cxnSp macro="">
      <xdr:nvCxnSpPr>
        <xdr:cNvPr id="112" name="Straight Connector 111">
          <a:extLst>
            <a:ext uri="{FF2B5EF4-FFF2-40B4-BE49-F238E27FC236}">
              <a16:creationId xmlns:a16="http://schemas.microsoft.com/office/drawing/2014/main" id="{00000000-0008-0000-0F00-000070000000}"/>
            </a:ext>
          </a:extLst>
        </xdr:cNvPr>
        <xdr:cNvCxnSpPr/>
      </xdr:nvCxnSpPr>
      <xdr:spPr bwMode="auto">
        <a:xfrm rot="16200000" flipH="1">
          <a:off x="3972667" y="5666967"/>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274651</xdr:colOff>
      <xdr:row>43</xdr:row>
      <xdr:rowOff>229659</xdr:rowOff>
    </xdr:from>
    <xdr:to>
      <xdr:col>5</xdr:col>
      <xdr:colOff>275178</xdr:colOff>
      <xdr:row>45</xdr:row>
      <xdr:rowOff>31752</xdr:rowOff>
    </xdr:to>
    <xdr:cxnSp macro="">
      <xdr:nvCxnSpPr>
        <xdr:cNvPr id="113" name="Straight Connector 112">
          <a:extLst>
            <a:ext uri="{FF2B5EF4-FFF2-40B4-BE49-F238E27FC236}">
              <a16:creationId xmlns:a16="http://schemas.microsoft.com/office/drawing/2014/main" id="{00000000-0008-0000-0F00-000071000000}"/>
            </a:ext>
          </a:extLst>
        </xdr:cNvPr>
        <xdr:cNvCxnSpPr/>
      </xdr:nvCxnSpPr>
      <xdr:spPr bwMode="auto">
        <a:xfrm rot="16200000" flipH="1">
          <a:off x="2365459" y="4667805"/>
          <a:ext cx="217730"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47</xdr:row>
      <xdr:rowOff>17990</xdr:rowOff>
    </xdr:from>
    <xdr:to>
      <xdr:col>11</xdr:col>
      <xdr:colOff>275163</xdr:colOff>
      <xdr:row>47</xdr:row>
      <xdr:rowOff>232833</xdr:rowOff>
    </xdr:to>
    <xdr:cxnSp macro="">
      <xdr:nvCxnSpPr>
        <xdr:cNvPr id="114" name="Straight Connector 113">
          <a:extLst>
            <a:ext uri="{FF2B5EF4-FFF2-40B4-BE49-F238E27FC236}">
              <a16:creationId xmlns:a16="http://schemas.microsoft.com/office/drawing/2014/main" id="{00000000-0008-0000-0F00-000072000000}"/>
            </a:ext>
          </a:extLst>
        </xdr:cNvPr>
        <xdr:cNvCxnSpPr/>
      </xdr:nvCxnSpPr>
      <xdr:spPr bwMode="auto">
        <a:xfrm rot="16200000" flipH="1">
          <a:off x="5449523" y="5666966"/>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43</xdr:row>
      <xdr:rowOff>233890</xdr:rowOff>
    </xdr:from>
    <xdr:to>
      <xdr:col>14</xdr:col>
      <xdr:colOff>10585</xdr:colOff>
      <xdr:row>45</xdr:row>
      <xdr:rowOff>63499</xdr:rowOff>
    </xdr:to>
    <xdr:cxnSp macro="">
      <xdr:nvCxnSpPr>
        <xdr:cNvPr id="115" name="Straight Connector 114">
          <a:extLst>
            <a:ext uri="{FF2B5EF4-FFF2-40B4-BE49-F238E27FC236}">
              <a16:creationId xmlns:a16="http://schemas.microsoft.com/office/drawing/2014/main" id="{00000000-0008-0000-0F00-000073000000}"/>
            </a:ext>
          </a:extLst>
        </xdr:cNvPr>
        <xdr:cNvCxnSpPr/>
      </xdr:nvCxnSpPr>
      <xdr:spPr bwMode="auto">
        <a:xfrm rot="5400000">
          <a:off x="7117821" y="4555690"/>
          <a:ext cx="245246" cy="260736"/>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44</xdr:row>
      <xdr:rowOff>154517</xdr:rowOff>
    </xdr:from>
    <xdr:to>
      <xdr:col>6</xdr:col>
      <xdr:colOff>137600</xdr:colOff>
      <xdr:row>45</xdr:row>
      <xdr:rowOff>503767</xdr:rowOff>
    </xdr:to>
    <xdr:sp macro="" textlink="">
      <xdr:nvSpPr>
        <xdr:cNvPr id="116" name="Rectangle 115">
          <a:extLst>
            <a:ext uri="{FF2B5EF4-FFF2-40B4-BE49-F238E27FC236}">
              <a16:creationId xmlns:a16="http://schemas.microsoft.com/office/drawing/2014/main" id="{00000000-0008-0000-0F00-000074000000}"/>
            </a:ext>
          </a:extLst>
        </xdr:cNvPr>
        <xdr:cNvSpPr/>
      </xdr:nvSpPr>
      <xdr:spPr bwMode="auto">
        <a:xfrm>
          <a:off x="2103213" y="4726517"/>
          <a:ext cx="753342"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44</xdr:row>
      <xdr:rowOff>154517</xdr:rowOff>
    </xdr:from>
    <xdr:to>
      <xdr:col>9</xdr:col>
      <xdr:colOff>120651</xdr:colOff>
      <xdr:row>45</xdr:row>
      <xdr:rowOff>503767</xdr:rowOff>
    </xdr:to>
    <xdr:sp macro="" textlink="">
      <xdr:nvSpPr>
        <xdr:cNvPr id="117" name="Rectangle 116">
          <a:extLst>
            <a:ext uri="{FF2B5EF4-FFF2-40B4-BE49-F238E27FC236}">
              <a16:creationId xmlns:a16="http://schemas.microsoft.com/office/drawing/2014/main" id="{00000000-0008-0000-0F00-000075000000}"/>
            </a:ext>
          </a:extLst>
        </xdr:cNvPr>
        <xdr:cNvSpPr/>
      </xdr:nvSpPr>
      <xdr:spPr bwMode="auto">
        <a:xfrm>
          <a:off x="3771900" y="4726517"/>
          <a:ext cx="747569"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44</xdr:row>
      <xdr:rowOff>154517</xdr:rowOff>
    </xdr:from>
    <xdr:to>
      <xdr:col>12</xdr:col>
      <xdr:colOff>167218</xdr:colOff>
      <xdr:row>45</xdr:row>
      <xdr:rowOff>503767</xdr:rowOff>
    </xdr:to>
    <xdr:sp macro="" textlink="">
      <xdr:nvSpPr>
        <xdr:cNvPr id="118" name="Rectangle 117">
          <a:extLst>
            <a:ext uri="{FF2B5EF4-FFF2-40B4-BE49-F238E27FC236}">
              <a16:creationId xmlns:a16="http://schemas.microsoft.com/office/drawing/2014/main" id="{00000000-0008-0000-0F00-000076000000}"/>
            </a:ext>
          </a:extLst>
        </xdr:cNvPr>
        <xdr:cNvSpPr/>
      </xdr:nvSpPr>
      <xdr:spPr bwMode="auto">
        <a:xfrm>
          <a:off x="5276081" y="4726517"/>
          <a:ext cx="692728"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436033</xdr:colOff>
      <xdr:row>41</xdr:row>
      <xdr:rowOff>97367</xdr:rowOff>
    </xdr:from>
    <xdr:to>
      <xdr:col>11</xdr:col>
      <xdr:colOff>150283</xdr:colOff>
      <xdr:row>41</xdr:row>
      <xdr:rowOff>615950</xdr:rowOff>
    </xdr:to>
    <xdr:sp macro="" textlink="">
      <xdr:nvSpPr>
        <xdr:cNvPr id="119" name="Rectangle 118">
          <a:extLst>
            <a:ext uri="{FF2B5EF4-FFF2-40B4-BE49-F238E27FC236}">
              <a16:creationId xmlns:a16="http://schemas.microsoft.com/office/drawing/2014/main" id="{00000000-0008-0000-0F00-000077000000}"/>
            </a:ext>
          </a:extLst>
        </xdr:cNvPr>
        <xdr:cNvSpPr/>
      </xdr:nvSpPr>
      <xdr:spPr bwMode="auto">
        <a:xfrm>
          <a:off x="4834851" y="3474412"/>
          <a:ext cx="597477"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44</xdr:row>
      <xdr:rowOff>154517</xdr:rowOff>
    </xdr:from>
    <xdr:to>
      <xdr:col>14</xdr:col>
      <xdr:colOff>80434</xdr:colOff>
      <xdr:row>45</xdr:row>
      <xdr:rowOff>503767</xdr:rowOff>
    </xdr:to>
    <xdr:sp macro="" textlink="">
      <xdr:nvSpPr>
        <xdr:cNvPr id="120" name="Rectangle 119">
          <a:extLst>
            <a:ext uri="{FF2B5EF4-FFF2-40B4-BE49-F238E27FC236}">
              <a16:creationId xmlns:a16="http://schemas.microsoft.com/office/drawing/2014/main" id="{00000000-0008-0000-0F00-000078000000}"/>
            </a:ext>
          </a:extLst>
        </xdr:cNvPr>
        <xdr:cNvSpPr/>
      </xdr:nvSpPr>
      <xdr:spPr bwMode="auto">
        <a:xfrm>
          <a:off x="6597842" y="4726517"/>
          <a:ext cx="842819" cy="522432"/>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150284</xdr:colOff>
      <xdr:row>41</xdr:row>
      <xdr:rowOff>356659</xdr:rowOff>
    </xdr:from>
    <xdr:to>
      <xdr:col>13</xdr:col>
      <xdr:colOff>392643</xdr:colOff>
      <xdr:row>44</xdr:row>
      <xdr:rowOff>154517</xdr:rowOff>
    </xdr:to>
    <xdr:cxnSp macro="">
      <xdr:nvCxnSpPr>
        <xdr:cNvPr id="121" name="Elbow Connector 42">
          <a:extLst>
            <a:ext uri="{FF2B5EF4-FFF2-40B4-BE49-F238E27FC236}">
              <a16:creationId xmlns:a16="http://schemas.microsoft.com/office/drawing/2014/main" id="{00000000-0008-0000-0F00-000079000000}"/>
            </a:ext>
          </a:extLst>
        </xdr:cNvPr>
        <xdr:cNvCxnSpPr>
          <a:stCxn id="120" idx="0"/>
          <a:endCxn id="119" idx="3"/>
        </xdr:cNvCxnSpPr>
      </xdr:nvCxnSpPr>
      <xdr:spPr bwMode="auto">
        <a:xfrm rot="16200000" flipV="1">
          <a:off x="5706534" y="3459499"/>
          <a:ext cx="992813" cy="1541223"/>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263526</xdr:colOff>
      <xdr:row>41</xdr:row>
      <xdr:rowOff>356658</xdr:rowOff>
    </xdr:from>
    <xdr:to>
      <xdr:col>9</xdr:col>
      <xdr:colOff>436033</xdr:colOff>
      <xdr:row>44</xdr:row>
      <xdr:rowOff>154516</xdr:rowOff>
    </xdr:to>
    <xdr:cxnSp macro="">
      <xdr:nvCxnSpPr>
        <xdr:cNvPr id="122" name="Elbow Connector 42">
          <a:extLst>
            <a:ext uri="{FF2B5EF4-FFF2-40B4-BE49-F238E27FC236}">
              <a16:creationId xmlns:a16="http://schemas.microsoft.com/office/drawing/2014/main" id="{00000000-0008-0000-0F00-00007A000000}"/>
            </a:ext>
          </a:extLst>
        </xdr:cNvPr>
        <xdr:cNvCxnSpPr>
          <a:stCxn id="119" idx="1"/>
          <a:endCxn id="117" idx="0"/>
        </xdr:cNvCxnSpPr>
      </xdr:nvCxnSpPr>
      <xdr:spPr bwMode="auto">
        <a:xfrm rot="10800000" flipV="1">
          <a:off x="4142799" y="3733703"/>
          <a:ext cx="692052" cy="992813"/>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45</xdr:row>
      <xdr:rowOff>244476</xdr:rowOff>
    </xdr:from>
    <xdr:to>
      <xdr:col>7</xdr:col>
      <xdr:colOff>533400</xdr:colOff>
      <xdr:row>45</xdr:row>
      <xdr:rowOff>246064</xdr:rowOff>
    </xdr:to>
    <xdr:cxnSp macro="">
      <xdr:nvCxnSpPr>
        <xdr:cNvPr id="123" name="Straight Connector 122">
          <a:extLst>
            <a:ext uri="{FF2B5EF4-FFF2-40B4-BE49-F238E27FC236}">
              <a16:creationId xmlns:a16="http://schemas.microsoft.com/office/drawing/2014/main" id="{00000000-0008-0000-0F00-00007B000000}"/>
            </a:ext>
          </a:extLst>
        </xdr:cNvPr>
        <xdr:cNvCxnSpPr>
          <a:stCxn id="116" idx="3"/>
          <a:endCxn id="117" idx="1"/>
        </xdr:cNvCxnSpPr>
      </xdr:nvCxnSpPr>
      <xdr:spPr bwMode="auto">
        <a:xfrm>
          <a:off x="2856555" y="4989658"/>
          <a:ext cx="915345"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45</xdr:row>
      <xdr:rowOff>244476</xdr:rowOff>
    </xdr:from>
    <xdr:to>
      <xdr:col>10</xdr:col>
      <xdr:colOff>452967</xdr:colOff>
      <xdr:row>45</xdr:row>
      <xdr:rowOff>246064</xdr:rowOff>
    </xdr:to>
    <xdr:cxnSp macro="">
      <xdr:nvCxnSpPr>
        <xdr:cNvPr id="124" name="Straight Connector 123">
          <a:extLst>
            <a:ext uri="{FF2B5EF4-FFF2-40B4-BE49-F238E27FC236}">
              <a16:creationId xmlns:a16="http://schemas.microsoft.com/office/drawing/2014/main" id="{00000000-0008-0000-0F00-00007C000000}"/>
            </a:ext>
          </a:extLst>
        </xdr:cNvPr>
        <xdr:cNvCxnSpPr>
          <a:stCxn id="117" idx="3"/>
          <a:endCxn id="118" idx="1"/>
        </xdr:cNvCxnSpPr>
      </xdr:nvCxnSpPr>
      <xdr:spPr bwMode="auto">
        <a:xfrm>
          <a:off x="4519469" y="4989658"/>
          <a:ext cx="756612"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45</xdr:row>
      <xdr:rowOff>244476</xdr:rowOff>
    </xdr:from>
    <xdr:to>
      <xdr:col>13</xdr:col>
      <xdr:colOff>16933</xdr:colOff>
      <xdr:row>45</xdr:row>
      <xdr:rowOff>246064</xdr:rowOff>
    </xdr:to>
    <xdr:cxnSp macro="">
      <xdr:nvCxnSpPr>
        <xdr:cNvPr id="125" name="Straight Connector 124">
          <a:extLst>
            <a:ext uri="{FF2B5EF4-FFF2-40B4-BE49-F238E27FC236}">
              <a16:creationId xmlns:a16="http://schemas.microsoft.com/office/drawing/2014/main" id="{00000000-0008-0000-0F00-00007D000000}"/>
            </a:ext>
          </a:extLst>
        </xdr:cNvPr>
        <xdr:cNvCxnSpPr>
          <a:stCxn id="118" idx="3"/>
          <a:endCxn id="120" idx="1"/>
        </xdr:cNvCxnSpPr>
      </xdr:nvCxnSpPr>
      <xdr:spPr bwMode="auto">
        <a:xfrm>
          <a:off x="5968809" y="4989658"/>
          <a:ext cx="629033"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44</xdr:row>
      <xdr:rowOff>21177</xdr:rowOff>
    </xdr:from>
    <xdr:ext cx="421719" cy="598690"/>
    <xdr:sp macro="" textlink="">
      <xdr:nvSpPr>
        <xdr:cNvPr id="126" name="TextBox 125">
          <a:extLst>
            <a:ext uri="{FF2B5EF4-FFF2-40B4-BE49-F238E27FC236}">
              <a16:creationId xmlns:a16="http://schemas.microsoft.com/office/drawing/2014/main" id="{00000000-0008-0000-0F00-00007E000000}"/>
            </a:ext>
          </a:extLst>
        </xdr:cNvPr>
        <xdr:cNvSpPr txBox="1"/>
      </xdr:nvSpPr>
      <xdr:spPr>
        <a:xfrm>
          <a:off x="7173589" y="4593177"/>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45</xdr:row>
      <xdr:rowOff>46578</xdr:rowOff>
    </xdr:from>
    <xdr:ext cx="304250" cy="598690"/>
    <xdr:sp macro="" textlink="">
      <xdr:nvSpPr>
        <xdr:cNvPr id="127" name="TextBox 126">
          <a:extLst>
            <a:ext uri="{FF2B5EF4-FFF2-40B4-BE49-F238E27FC236}">
              <a16:creationId xmlns:a16="http://schemas.microsoft.com/office/drawing/2014/main" id="{00000000-0008-0000-0F00-00007F000000}"/>
            </a:ext>
          </a:extLst>
        </xdr:cNvPr>
        <xdr:cNvSpPr txBox="1"/>
      </xdr:nvSpPr>
      <xdr:spPr>
        <a:xfrm>
          <a:off x="7220157" y="4791760"/>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66675</xdr:colOff>
      <xdr:row>1</xdr:row>
      <xdr:rowOff>66675</xdr:rowOff>
    </xdr:from>
    <xdr:to>
      <xdr:col>4</xdr:col>
      <xdr:colOff>403412</xdr:colOff>
      <xdr:row>1</xdr:row>
      <xdr:rowOff>472629</xdr:rowOff>
    </xdr:to>
    <xdr:pic>
      <xdr:nvPicPr>
        <xdr:cNvPr id="24" name="Picture 23" descr="KT-logo_KO_whiterule.png">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 cstate="print"/>
        <a:stretch>
          <a:fillRect/>
        </a:stretch>
      </xdr:blipFill>
      <xdr:spPr>
        <a:xfrm>
          <a:off x="167528" y="167528"/>
          <a:ext cx="953060" cy="405954"/>
        </a:xfrm>
        <a:prstGeom prst="rect">
          <a:avLst/>
        </a:prstGeom>
        <a:effectLst>
          <a:outerShdw blurRad="50800" dist="38100" dir="2700000" algn="tl" rotWithShape="0">
            <a:prstClr val="black">
              <a:alpha val="40000"/>
            </a:prstClr>
          </a:outerShdw>
        </a:effectLst>
      </xdr:spPr>
    </xdr:pic>
    <xdr:clientData/>
  </xdr:twoCellAnchor>
  <xdr:twoCellAnchor>
    <xdr:from>
      <xdr:col>7</xdr:col>
      <xdr:colOff>874619</xdr:colOff>
      <xdr:row>1</xdr:row>
      <xdr:rowOff>45945</xdr:rowOff>
    </xdr:from>
    <xdr:to>
      <xdr:col>7</xdr:col>
      <xdr:colOff>1360394</xdr:colOff>
      <xdr:row>1</xdr:row>
      <xdr:rowOff>474570</xdr:rowOff>
    </xdr:to>
    <xdr:sp macro="" textlink="">
      <xdr:nvSpPr>
        <xdr:cNvPr id="30" name="Oval 29">
          <a:extLst>
            <a:ext uri="{FF2B5EF4-FFF2-40B4-BE49-F238E27FC236}">
              <a16:creationId xmlns:a16="http://schemas.microsoft.com/office/drawing/2014/main" id="{00000000-0008-0000-1000-00001E000000}"/>
            </a:ext>
          </a:extLst>
        </xdr:cNvPr>
        <xdr:cNvSpPr/>
      </xdr:nvSpPr>
      <xdr:spPr bwMode="auto">
        <a:xfrm>
          <a:off x="3496795" y="146798"/>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editAs="oneCell">
    <xdr:from>
      <xdr:col>13</xdr:col>
      <xdr:colOff>1120588</xdr:colOff>
      <xdr:row>1</xdr:row>
      <xdr:rowOff>148019</xdr:rowOff>
    </xdr:from>
    <xdr:to>
      <xdr:col>13</xdr:col>
      <xdr:colOff>1381766</xdr:colOff>
      <xdr:row>1</xdr:row>
      <xdr:rowOff>405194</xdr:rowOff>
    </xdr:to>
    <xdr:pic>
      <xdr:nvPicPr>
        <xdr:cNvPr id="33" name="Picture 32" descr="home.jpg">
          <a:hlinkClick xmlns:r="http://schemas.openxmlformats.org/officeDocument/2006/relationships" r:id="rId2"/>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3" cstate="print"/>
        <a:stretch>
          <a:fillRect/>
        </a:stretch>
      </xdr:blipFill>
      <xdr:spPr>
        <a:xfrm>
          <a:off x="7967382" y="248872"/>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22</xdr:col>
      <xdr:colOff>194502</xdr:colOff>
      <xdr:row>1</xdr:row>
      <xdr:rowOff>54429</xdr:rowOff>
    </xdr:from>
    <xdr:to>
      <xdr:col>22</xdr:col>
      <xdr:colOff>680277</xdr:colOff>
      <xdr:row>1</xdr:row>
      <xdr:rowOff>483054</xdr:rowOff>
    </xdr:to>
    <xdr:sp macro="" textlink="">
      <xdr:nvSpPr>
        <xdr:cNvPr id="44" name="Oval 43">
          <a:extLst>
            <a:ext uri="{FF2B5EF4-FFF2-40B4-BE49-F238E27FC236}">
              <a16:creationId xmlns:a16="http://schemas.microsoft.com/office/drawing/2014/main" id="{00000000-0008-0000-1000-00002C000000}"/>
            </a:ext>
          </a:extLst>
        </xdr:cNvPr>
        <xdr:cNvSpPr/>
      </xdr:nvSpPr>
      <xdr:spPr bwMode="auto">
        <a:xfrm>
          <a:off x="13691427" y="149679"/>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20</xdr:col>
      <xdr:colOff>66675</xdr:colOff>
      <xdr:row>22</xdr:row>
      <xdr:rowOff>114300</xdr:rowOff>
    </xdr:from>
    <xdr:to>
      <xdr:col>20</xdr:col>
      <xdr:colOff>419100</xdr:colOff>
      <xdr:row>24</xdr:row>
      <xdr:rowOff>133350</xdr:rowOff>
    </xdr:to>
    <xdr:sp macro="" textlink="">
      <xdr:nvSpPr>
        <xdr:cNvPr id="45" name="Line 87">
          <a:extLst>
            <a:ext uri="{FF2B5EF4-FFF2-40B4-BE49-F238E27FC236}">
              <a16:creationId xmlns:a16="http://schemas.microsoft.com/office/drawing/2014/main" id="{00000000-0008-0000-1000-00002D000000}"/>
            </a:ext>
          </a:extLst>
        </xdr:cNvPr>
        <xdr:cNvSpPr>
          <a:spLocks noChangeShapeType="1"/>
        </xdr:cNvSpPr>
      </xdr:nvSpPr>
      <xdr:spPr bwMode="auto">
        <a:xfrm flipV="1">
          <a:off x="11229975" y="4581525"/>
          <a:ext cx="352425" cy="400050"/>
        </a:xfrm>
        <a:prstGeom prst="line">
          <a:avLst/>
        </a:prstGeom>
        <a:noFill/>
        <a:ln w="9525">
          <a:solidFill>
            <a:srgbClr val="000000"/>
          </a:solidFill>
          <a:round/>
          <a:headEnd/>
          <a:tailEnd type="triangle" w="med" len="med"/>
        </a:ln>
      </xdr:spPr>
    </xdr:sp>
    <xdr:clientData/>
  </xdr:twoCellAnchor>
  <xdr:twoCellAnchor>
    <xdr:from>
      <xdr:col>20</xdr:col>
      <xdr:colOff>66675</xdr:colOff>
      <xdr:row>27</xdr:row>
      <xdr:rowOff>66675</xdr:rowOff>
    </xdr:from>
    <xdr:to>
      <xdr:col>20</xdr:col>
      <xdr:colOff>419100</xdr:colOff>
      <xdr:row>29</xdr:row>
      <xdr:rowOff>85725</xdr:rowOff>
    </xdr:to>
    <xdr:sp macro="" textlink="">
      <xdr:nvSpPr>
        <xdr:cNvPr id="46" name="Line 89">
          <a:extLst>
            <a:ext uri="{FF2B5EF4-FFF2-40B4-BE49-F238E27FC236}">
              <a16:creationId xmlns:a16="http://schemas.microsoft.com/office/drawing/2014/main" id="{00000000-0008-0000-1000-00002E000000}"/>
            </a:ext>
          </a:extLst>
        </xdr:cNvPr>
        <xdr:cNvSpPr>
          <a:spLocks noChangeShapeType="1"/>
        </xdr:cNvSpPr>
      </xdr:nvSpPr>
      <xdr:spPr bwMode="auto">
        <a:xfrm>
          <a:off x="11229975" y="5486400"/>
          <a:ext cx="352425" cy="400050"/>
        </a:xfrm>
        <a:prstGeom prst="line">
          <a:avLst/>
        </a:prstGeom>
        <a:noFill/>
        <a:ln w="9525">
          <a:solidFill>
            <a:srgbClr val="000000"/>
          </a:solidFill>
          <a:round/>
          <a:headEnd/>
          <a:tailEnd type="triangle" w="med" len="med"/>
        </a:ln>
      </xdr:spPr>
    </xdr:sp>
    <xdr:clientData/>
  </xdr:twoCellAnchor>
  <xdr:twoCellAnchor>
    <xdr:from>
      <xdr:col>22</xdr:col>
      <xdr:colOff>156633</xdr:colOff>
      <xdr:row>16</xdr:row>
      <xdr:rowOff>52917</xdr:rowOff>
    </xdr:from>
    <xdr:to>
      <xdr:col>22</xdr:col>
      <xdr:colOff>509058</xdr:colOff>
      <xdr:row>16</xdr:row>
      <xdr:rowOff>52917</xdr:rowOff>
    </xdr:to>
    <xdr:sp macro="" textlink="">
      <xdr:nvSpPr>
        <xdr:cNvPr id="47" name="Line 93">
          <a:extLst>
            <a:ext uri="{FF2B5EF4-FFF2-40B4-BE49-F238E27FC236}">
              <a16:creationId xmlns:a16="http://schemas.microsoft.com/office/drawing/2014/main" id="{00000000-0008-0000-1000-00002F000000}"/>
            </a:ext>
          </a:extLst>
        </xdr:cNvPr>
        <xdr:cNvSpPr>
          <a:spLocks noChangeShapeType="1"/>
        </xdr:cNvSpPr>
      </xdr:nvSpPr>
      <xdr:spPr bwMode="auto">
        <a:xfrm>
          <a:off x="13756216" y="2582334"/>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48" name="Line 95">
          <a:extLst>
            <a:ext uri="{FF2B5EF4-FFF2-40B4-BE49-F238E27FC236}">
              <a16:creationId xmlns:a16="http://schemas.microsoft.com/office/drawing/2014/main" id="{00000000-0008-0000-1000-000030000000}"/>
            </a:ext>
          </a:extLst>
        </xdr:cNvPr>
        <xdr:cNvSpPr>
          <a:spLocks noChangeShapeType="1"/>
        </xdr:cNvSpPr>
      </xdr:nvSpPr>
      <xdr:spPr bwMode="auto">
        <a:xfrm>
          <a:off x="13563600" y="71342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49" name="Line 96">
          <a:extLst>
            <a:ext uri="{FF2B5EF4-FFF2-40B4-BE49-F238E27FC236}">
              <a16:creationId xmlns:a16="http://schemas.microsoft.com/office/drawing/2014/main" id="{00000000-0008-0000-1000-000031000000}"/>
            </a:ext>
          </a:extLst>
        </xdr:cNvPr>
        <xdr:cNvSpPr>
          <a:spLocks noChangeShapeType="1"/>
        </xdr:cNvSpPr>
      </xdr:nvSpPr>
      <xdr:spPr bwMode="auto">
        <a:xfrm>
          <a:off x="13563600" y="7134225"/>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16</xdr:row>
      <xdr:rowOff>84667</xdr:rowOff>
    </xdr:from>
    <xdr:to>
      <xdr:col>27</xdr:col>
      <xdr:colOff>323850</xdr:colOff>
      <xdr:row>16</xdr:row>
      <xdr:rowOff>84667</xdr:rowOff>
    </xdr:to>
    <xdr:sp macro="" textlink="">
      <xdr:nvSpPr>
        <xdr:cNvPr id="50" name="Line 97">
          <a:extLst>
            <a:ext uri="{FF2B5EF4-FFF2-40B4-BE49-F238E27FC236}">
              <a16:creationId xmlns:a16="http://schemas.microsoft.com/office/drawing/2014/main" id="{00000000-0008-0000-1000-000032000000}"/>
            </a:ext>
          </a:extLst>
        </xdr:cNvPr>
        <xdr:cNvSpPr>
          <a:spLocks noChangeShapeType="1"/>
        </xdr:cNvSpPr>
      </xdr:nvSpPr>
      <xdr:spPr bwMode="auto">
        <a:xfrm>
          <a:off x="18185342" y="2614084"/>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36</xdr:row>
      <xdr:rowOff>0</xdr:rowOff>
    </xdr:from>
    <xdr:to>
      <xdr:col>27</xdr:col>
      <xdr:colOff>323850</xdr:colOff>
      <xdr:row>36</xdr:row>
      <xdr:rowOff>0</xdr:rowOff>
    </xdr:to>
    <xdr:sp macro="" textlink="">
      <xdr:nvSpPr>
        <xdr:cNvPr id="51" name="Line 98">
          <a:extLst>
            <a:ext uri="{FF2B5EF4-FFF2-40B4-BE49-F238E27FC236}">
              <a16:creationId xmlns:a16="http://schemas.microsoft.com/office/drawing/2014/main" id="{00000000-0008-0000-1000-000033000000}"/>
            </a:ext>
          </a:extLst>
        </xdr:cNvPr>
        <xdr:cNvSpPr>
          <a:spLocks noChangeShapeType="1"/>
        </xdr:cNvSpPr>
      </xdr:nvSpPr>
      <xdr:spPr bwMode="auto">
        <a:xfrm>
          <a:off x="18078450" y="7134225"/>
          <a:ext cx="257175" cy="0"/>
        </a:xfrm>
        <a:prstGeom prst="line">
          <a:avLst/>
        </a:prstGeom>
        <a:noFill/>
        <a:ln w="9525">
          <a:solidFill>
            <a:srgbClr val="000000"/>
          </a:solidFill>
          <a:round/>
          <a:headEnd/>
          <a:tailEnd type="triangle" w="med" len="med"/>
        </a:ln>
      </xdr:spPr>
    </xdr:sp>
    <xdr:clientData/>
  </xdr:twoCellAnchor>
  <xdr:twoCellAnchor>
    <xdr:from>
      <xdr:col>20</xdr:col>
      <xdr:colOff>66675</xdr:colOff>
      <xdr:row>69</xdr:row>
      <xdr:rowOff>114300</xdr:rowOff>
    </xdr:from>
    <xdr:to>
      <xdr:col>20</xdr:col>
      <xdr:colOff>419100</xdr:colOff>
      <xdr:row>71</xdr:row>
      <xdr:rowOff>133350</xdr:rowOff>
    </xdr:to>
    <xdr:sp macro="" textlink="">
      <xdr:nvSpPr>
        <xdr:cNvPr id="52" name="Line 87">
          <a:extLst>
            <a:ext uri="{FF2B5EF4-FFF2-40B4-BE49-F238E27FC236}">
              <a16:creationId xmlns:a16="http://schemas.microsoft.com/office/drawing/2014/main" id="{00000000-0008-0000-1000-000034000000}"/>
            </a:ext>
          </a:extLst>
        </xdr:cNvPr>
        <xdr:cNvSpPr>
          <a:spLocks noChangeShapeType="1"/>
        </xdr:cNvSpPr>
      </xdr:nvSpPr>
      <xdr:spPr bwMode="auto">
        <a:xfrm flipV="1">
          <a:off x="11229975" y="13192125"/>
          <a:ext cx="352425" cy="400050"/>
        </a:xfrm>
        <a:prstGeom prst="line">
          <a:avLst/>
        </a:prstGeom>
        <a:noFill/>
        <a:ln w="9525">
          <a:solidFill>
            <a:srgbClr val="000000"/>
          </a:solidFill>
          <a:round/>
          <a:headEnd/>
          <a:tailEnd type="triangle" w="med" len="med"/>
        </a:ln>
      </xdr:spPr>
    </xdr:sp>
    <xdr:clientData/>
  </xdr:twoCellAnchor>
  <xdr:twoCellAnchor>
    <xdr:from>
      <xdr:col>20</xdr:col>
      <xdr:colOff>66675</xdr:colOff>
      <xdr:row>74</xdr:row>
      <xdr:rowOff>66675</xdr:rowOff>
    </xdr:from>
    <xdr:to>
      <xdr:col>20</xdr:col>
      <xdr:colOff>419100</xdr:colOff>
      <xdr:row>76</xdr:row>
      <xdr:rowOff>85725</xdr:rowOff>
    </xdr:to>
    <xdr:sp macro="" textlink="">
      <xdr:nvSpPr>
        <xdr:cNvPr id="53" name="Line 89">
          <a:extLst>
            <a:ext uri="{FF2B5EF4-FFF2-40B4-BE49-F238E27FC236}">
              <a16:creationId xmlns:a16="http://schemas.microsoft.com/office/drawing/2014/main" id="{00000000-0008-0000-1000-000035000000}"/>
            </a:ext>
          </a:extLst>
        </xdr:cNvPr>
        <xdr:cNvSpPr>
          <a:spLocks noChangeShapeType="1"/>
        </xdr:cNvSpPr>
      </xdr:nvSpPr>
      <xdr:spPr bwMode="auto">
        <a:xfrm>
          <a:off x="11229975" y="14097000"/>
          <a:ext cx="352425" cy="400050"/>
        </a:xfrm>
        <a:prstGeom prst="line">
          <a:avLst/>
        </a:prstGeom>
        <a:noFill/>
        <a:ln w="9525">
          <a:solidFill>
            <a:srgbClr val="000000"/>
          </a:solidFill>
          <a:round/>
          <a:headEnd/>
          <a:tailEnd type="triangle" w="med" len="med"/>
        </a:ln>
      </xdr:spPr>
    </xdr:sp>
    <xdr:clientData/>
  </xdr:twoCellAnchor>
  <xdr:twoCellAnchor>
    <xdr:from>
      <xdr:col>22</xdr:col>
      <xdr:colOff>114300</xdr:colOff>
      <xdr:row>63</xdr:row>
      <xdr:rowOff>0</xdr:rowOff>
    </xdr:from>
    <xdr:to>
      <xdr:col>22</xdr:col>
      <xdr:colOff>466725</xdr:colOff>
      <xdr:row>63</xdr:row>
      <xdr:rowOff>0</xdr:rowOff>
    </xdr:to>
    <xdr:sp macro="" textlink="">
      <xdr:nvSpPr>
        <xdr:cNvPr id="54" name="Line 93">
          <a:extLst>
            <a:ext uri="{FF2B5EF4-FFF2-40B4-BE49-F238E27FC236}">
              <a16:creationId xmlns:a16="http://schemas.microsoft.com/office/drawing/2014/main" id="{00000000-0008-0000-1000-000036000000}"/>
            </a:ext>
          </a:extLst>
        </xdr:cNvPr>
        <xdr:cNvSpPr>
          <a:spLocks noChangeShapeType="1"/>
        </xdr:cNvSpPr>
      </xdr:nvSpPr>
      <xdr:spPr bwMode="auto">
        <a:xfrm>
          <a:off x="13611225" y="119348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83</xdr:row>
      <xdr:rowOff>0</xdr:rowOff>
    </xdr:from>
    <xdr:to>
      <xdr:col>22</xdr:col>
      <xdr:colOff>419100</xdr:colOff>
      <xdr:row>83</xdr:row>
      <xdr:rowOff>0</xdr:rowOff>
    </xdr:to>
    <xdr:sp macro="" textlink="">
      <xdr:nvSpPr>
        <xdr:cNvPr id="55" name="Line 95">
          <a:extLst>
            <a:ext uri="{FF2B5EF4-FFF2-40B4-BE49-F238E27FC236}">
              <a16:creationId xmlns:a16="http://schemas.microsoft.com/office/drawing/2014/main" id="{00000000-0008-0000-1000-000037000000}"/>
            </a:ext>
          </a:extLst>
        </xdr:cNvPr>
        <xdr:cNvSpPr>
          <a:spLocks noChangeShapeType="1"/>
        </xdr:cNvSpPr>
      </xdr:nvSpPr>
      <xdr:spPr bwMode="auto">
        <a:xfrm>
          <a:off x="13563600" y="1574482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83</xdr:row>
      <xdr:rowOff>0</xdr:rowOff>
    </xdr:from>
    <xdr:to>
      <xdr:col>22</xdr:col>
      <xdr:colOff>419100</xdr:colOff>
      <xdr:row>83</xdr:row>
      <xdr:rowOff>0</xdr:rowOff>
    </xdr:to>
    <xdr:sp macro="" textlink="">
      <xdr:nvSpPr>
        <xdr:cNvPr id="56" name="Line 96">
          <a:extLst>
            <a:ext uri="{FF2B5EF4-FFF2-40B4-BE49-F238E27FC236}">
              <a16:creationId xmlns:a16="http://schemas.microsoft.com/office/drawing/2014/main" id="{00000000-0008-0000-1000-000038000000}"/>
            </a:ext>
          </a:extLst>
        </xdr:cNvPr>
        <xdr:cNvSpPr>
          <a:spLocks noChangeShapeType="1"/>
        </xdr:cNvSpPr>
      </xdr:nvSpPr>
      <xdr:spPr bwMode="auto">
        <a:xfrm>
          <a:off x="13563600" y="15744825"/>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63</xdr:row>
      <xdr:rowOff>0</xdr:rowOff>
    </xdr:from>
    <xdr:to>
      <xdr:col>27</xdr:col>
      <xdr:colOff>323850</xdr:colOff>
      <xdr:row>63</xdr:row>
      <xdr:rowOff>0</xdr:rowOff>
    </xdr:to>
    <xdr:sp macro="" textlink="">
      <xdr:nvSpPr>
        <xdr:cNvPr id="57" name="Line 97">
          <a:extLst>
            <a:ext uri="{FF2B5EF4-FFF2-40B4-BE49-F238E27FC236}">
              <a16:creationId xmlns:a16="http://schemas.microsoft.com/office/drawing/2014/main" id="{00000000-0008-0000-1000-000039000000}"/>
            </a:ext>
          </a:extLst>
        </xdr:cNvPr>
        <xdr:cNvSpPr>
          <a:spLocks noChangeShapeType="1"/>
        </xdr:cNvSpPr>
      </xdr:nvSpPr>
      <xdr:spPr bwMode="auto">
        <a:xfrm>
          <a:off x="18078450" y="11934825"/>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83</xdr:row>
      <xdr:rowOff>0</xdr:rowOff>
    </xdr:from>
    <xdr:to>
      <xdr:col>27</xdr:col>
      <xdr:colOff>323850</xdr:colOff>
      <xdr:row>83</xdr:row>
      <xdr:rowOff>0</xdr:rowOff>
    </xdr:to>
    <xdr:sp macro="" textlink="">
      <xdr:nvSpPr>
        <xdr:cNvPr id="58" name="Line 98">
          <a:extLst>
            <a:ext uri="{FF2B5EF4-FFF2-40B4-BE49-F238E27FC236}">
              <a16:creationId xmlns:a16="http://schemas.microsoft.com/office/drawing/2014/main" id="{00000000-0008-0000-1000-00003A000000}"/>
            </a:ext>
          </a:extLst>
        </xdr:cNvPr>
        <xdr:cNvSpPr>
          <a:spLocks noChangeShapeType="1"/>
        </xdr:cNvSpPr>
      </xdr:nvSpPr>
      <xdr:spPr bwMode="auto">
        <a:xfrm>
          <a:off x="18078450" y="15744825"/>
          <a:ext cx="257175" cy="0"/>
        </a:xfrm>
        <a:prstGeom prst="line">
          <a:avLst/>
        </a:prstGeom>
        <a:noFill/>
        <a:ln w="9525">
          <a:solidFill>
            <a:srgbClr val="000000"/>
          </a:solidFill>
          <a:round/>
          <a:headEnd/>
          <a:tailEnd type="triangle" w="med" len="med"/>
        </a:ln>
      </xdr:spPr>
    </xdr:sp>
    <xdr:clientData/>
  </xdr:twoCellAnchor>
  <xdr:twoCellAnchor editAs="oneCell">
    <xdr:from>
      <xdr:col>1</xdr:col>
      <xdr:colOff>58671</xdr:colOff>
      <xdr:row>1</xdr:row>
      <xdr:rowOff>72278</xdr:rowOff>
    </xdr:from>
    <xdr:to>
      <xdr:col>4</xdr:col>
      <xdr:colOff>395408</xdr:colOff>
      <xdr:row>1</xdr:row>
      <xdr:rowOff>478232</xdr:rowOff>
    </xdr:to>
    <xdr:pic>
      <xdr:nvPicPr>
        <xdr:cNvPr id="59" name="Picture 58" descr="KT-logo_KO_whiterule.png">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1" cstate="print"/>
        <a:stretch>
          <a:fillRect/>
        </a:stretch>
      </xdr:blipFill>
      <xdr:spPr>
        <a:xfrm>
          <a:off x="167528" y="167528"/>
          <a:ext cx="962666"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13</xdr:col>
      <xdr:colOff>1112584</xdr:colOff>
      <xdr:row>1</xdr:row>
      <xdr:rowOff>153622</xdr:rowOff>
    </xdr:from>
    <xdr:to>
      <xdr:col>13</xdr:col>
      <xdr:colOff>1373762</xdr:colOff>
      <xdr:row>1</xdr:row>
      <xdr:rowOff>410797</xdr:rowOff>
    </xdr:to>
    <xdr:pic>
      <xdr:nvPicPr>
        <xdr:cNvPr id="60" name="Picture 59" descr="home.jpg">
          <a:hlinkClick xmlns:r="http://schemas.openxmlformats.org/officeDocument/2006/relationships" r:id="rId2"/>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 cstate="print"/>
        <a:stretch>
          <a:fillRect/>
        </a:stretch>
      </xdr:blipFill>
      <xdr:spPr>
        <a:xfrm>
          <a:off x="9358513" y="248872"/>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17</xdr:col>
      <xdr:colOff>95250</xdr:colOff>
      <xdr:row>1</xdr:row>
      <xdr:rowOff>95250</xdr:rowOff>
    </xdr:from>
    <xdr:to>
      <xdr:col>20</xdr:col>
      <xdr:colOff>159845</xdr:colOff>
      <xdr:row>1</xdr:row>
      <xdr:rowOff>501204</xdr:rowOff>
    </xdr:to>
    <xdr:pic>
      <xdr:nvPicPr>
        <xdr:cNvPr id="61" name="Picture 60" descr="KT-logo_KO_whiterule.png">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1" cstate="print"/>
        <a:stretch>
          <a:fillRect/>
        </a:stretch>
      </xdr:blipFill>
      <xdr:spPr>
        <a:xfrm>
          <a:off x="10450286" y="190500"/>
          <a:ext cx="962666" cy="405954"/>
        </a:xfrm>
        <a:prstGeom prst="rect">
          <a:avLst/>
        </a:prstGeom>
        <a:effectLst>
          <a:outerShdw blurRad="50800" dist="38100" dir="2700000" algn="tl" rotWithShape="0">
            <a:prstClr val="black">
              <a:alpha val="40000"/>
            </a:prstClr>
          </a:outerShdw>
        </a:effectLst>
      </xdr:spPr>
    </xdr:pic>
    <xdr:clientData/>
  </xdr:twoCellAnchor>
  <xdr:twoCellAnchor>
    <xdr:from>
      <xdr:col>13</xdr:col>
      <xdr:colOff>1481666</xdr:colOff>
      <xdr:row>1</xdr:row>
      <xdr:rowOff>158750</xdr:rowOff>
    </xdr:from>
    <xdr:to>
      <xdr:col>14</xdr:col>
      <xdr:colOff>109131</xdr:colOff>
      <xdr:row>1</xdr:row>
      <xdr:rowOff>408495</xdr:rowOff>
    </xdr:to>
    <xdr:sp macro="" textlink="">
      <xdr:nvSpPr>
        <xdr:cNvPr id="25" name="Rectangle 24">
          <a:hlinkClick xmlns:r="http://schemas.openxmlformats.org/officeDocument/2006/relationships" r:id="rId4"/>
          <a:extLst>
            <a:ext uri="{FF2B5EF4-FFF2-40B4-BE49-F238E27FC236}">
              <a16:creationId xmlns:a16="http://schemas.microsoft.com/office/drawing/2014/main" id="{00000000-0008-0000-1000-000019000000}"/>
            </a:ext>
          </a:extLst>
        </xdr:cNvPr>
        <xdr:cNvSpPr/>
      </xdr:nvSpPr>
      <xdr:spPr>
        <a:xfrm>
          <a:off x="9726083" y="254000"/>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28</xdr:col>
      <xdr:colOff>1312333</xdr:colOff>
      <xdr:row>1</xdr:row>
      <xdr:rowOff>148167</xdr:rowOff>
    </xdr:from>
    <xdr:to>
      <xdr:col>28</xdr:col>
      <xdr:colOff>1573511</xdr:colOff>
      <xdr:row>1</xdr:row>
      <xdr:rowOff>405342</xdr:rowOff>
    </xdr:to>
    <xdr:pic>
      <xdr:nvPicPr>
        <xdr:cNvPr id="26" name="Picture 25" descr="home.jpg">
          <a:hlinkClick xmlns:r="http://schemas.openxmlformats.org/officeDocument/2006/relationships" r:id="rId2"/>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3" cstate="print"/>
        <a:stretch>
          <a:fillRect/>
        </a:stretch>
      </xdr:blipFill>
      <xdr:spPr>
        <a:xfrm>
          <a:off x="19759083" y="243417"/>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29</xdr:col>
      <xdr:colOff>104498</xdr:colOff>
      <xdr:row>1</xdr:row>
      <xdr:rowOff>153295</xdr:rowOff>
    </xdr:from>
    <xdr:to>
      <xdr:col>29</xdr:col>
      <xdr:colOff>361796</xdr:colOff>
      <xdr:row>1</xdr:row>
      <xdr:rowOff>403040</xdr:rowOff>
    </xdr:to>
    <xdr:sp macro="" textlink="">
      <xdr:nvSpPr>
        <xdr:cNvPr id="27" name="Rectangle 26">
          <a:hlinkClick xmlns:r="http://schemas.openxmlformats.org/officeDocument/2006/relationships" r:id="rId4"/>
          <a:extLst>
            <a:ext uri="{FF2B5EF4-FFF2-40B4-BE49-F238E27FC236}">
              <a16:creationId xmlns:a16="http://schemas.microsoft.com/office/drawing/2014/main" id="{00000000-0008-0000-1000-00001B000000}"/>
            </a:ext>
          </a:extLst>
        </xdr:cNvPr>
        <xdr:cNvSpPr/>
      </xdr:nvSpPr>
      <xdr:spPr>
        <a:xfrm>
          <a:off x="20128165" y="248545"/>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66675</xdr:colOff>
      <xdr:row>1</xdr:row>
      <xdr:rowOff>66675</xdr:rowOff>
    </xdr:from>
    <xdr:to>
      <xdr:col>4</xdr:col>
      <xdr:colOff>123265</xdr:colOff>
      <xdr:row>1</xdr:row>
      <xdr:rowOff>472629</xdr:rowOff>
    </xdr:to>
    <xdr:pic>
      <xdr:nvPicPr>
        <xdr:cNvPr id="13" name="Picture 12" descr="KT-logo_KO_whiterule.png">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cstate="print"/>
        <a:stretch>
          <a:fillRect/>
        </a:stretch>
      </xdr:blipFill>
      <xdr:spPr>
        <a:xfrm>
          <a:off x="178734" y="167528"/>
          <a:ext cx="953060"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17</xdr:col>
      <xdr:colOff>66675</xdr:colOff>
      <xdr:row>1</xdr:row>
      <xdr:rowOff>66675</xdr:rowOff>
    </xdr:from>
    <xdr:to>
      <xdr:col>20</xdr:col>
      <xdr:colOff>123265</xdr:colOff>
      <xdr:row>1</xdr:row>
      <xdr:rowOff>472629</xdr:rowOff>
    </xdr:to>
    <xdr:pic>
      <xdr:nvPicPr>
        <xdr:cNvPr id="44" name="Picture 43" descr="KT-logo_KO_whiterule.png">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1" cstate="print"/>
        <a:stretch>
          <a:fillRect/>
        </a:stretch>
      </xdr:blipFill>
      <xdr:spPr>
        <a:xfrm>
          <a:off x="10320057" y="167528"/>
          <a:ext cx="953061" cy="405954"/>
        </a:xfrm>
        <a:prstGeom prst="rect">
          <a:avLst/>
        </a:prstGeom>
        <a:effectLst>
          <a:outerShdw blurRad="50800" dist="38100" dir="2700000" algn="tl" rotWithShape="0">
            <a:prstClr val="black">
              <a:alpha val="40000"/>
            </a:prstClr>
          </a:outerShdw>
        </a:effectLst>
      </xdr:spPr>
    </xdr:pic>
    <xdr:clientData/>
  </xdr:twoCellAnchor>
  <xdr:twoCellAnchor>
    <xdr:from>
      <xdr:col>7</xdr:col>
      <xdr:colOff>123825</xdr:colOff>
      <xdr:row>1</xdr:row>
      <xdr:rowOff>57150</xdr:rowOff>
    </xdr:from>
    <xdr:to>
      <xdr:col>7</xdr:col>
      <xdr:colOff>609600</xdr:colOff>
      <xdr:row>1</xdr:row>
      <xdr:rowOff>485775</xdr:rowOff>
    </xdr:to>
    <xdr:sp macro="" textlink="">
      <xdr:nvSpPr>
        <xdr:cNvPr id="47" name="Oval 46">
          <a:extLst>
            <a:ext uri="{FF2B5EF4-FFF2-40B4-BE49-F238E27FC236}">
              <a16:creationId xmlns:a16="http://schemas.microsoft.com/office/drawing/2014/main" id="{00000000-0008-0000-1100-00002F000000}"/>
            </a:ext>
          </a:extLst>
        </xdr:cNvPr>
        <xdr:cNvSpPr/>
      </xdr:nvSpPr>
      <xdr:spPr bwMode="auto">
        <a:xfrm>
          <a:off x="2952750" y="152400"/>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21</xdr:col>
      <xdr:colOff>1786538</xdr:colOff>
      <xdr:row>1</xdr:row>
      <xdr:rowOff>54429</xdr:rowOff>
    </xdr:from>
    <xdr:to>
      <xdr:col>22</xdr:col>
      <xdr:colOff>448956</xdr:colOff>
      <xdr:row>1</xdr:row>
      <xdr:rowOff>483054</xdr:rowOff>
    </xdr:to>
    <xdr:sp macro="" textlink="">
      <xdr:nvSpPr>
        <xdr:cNvPr id="48" name="Oval 47">
          <a:extLst>
            <a:ext uri="{FF2B5EF4-FFF2-40B4-BE49-F238E27FC236}">
              <a16:creationId xmlns:a16="http://schemas.microsoft.com/office/drawing/2014/main" id="{00000000-0008-0000-1100-000030000000}"/>
            </a:ext>
          </a:extLst>
        </xdr:cNvPr>
        <xdr:cNvSpPr/>
      </xdr:nvSpPr>
      <xdr:spPr bwMode="auto">
        <a:xfrm>
          <a:off x="13461467" y="149679"/>
          <a:ext cx="485775"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20</xdr:col>
      <xdr:colOff>66675</xdr:colOff>
      <xdr:row>22</xdr:row>
      <xdr:rowOff>114300</xdr:rowOff>
    </xdr:from>
    <xdr:to>
      <xdr:col>20</xdr:col>
      <xdr:colOff>419100</xdr:colOff>
      <xdr:row>24</xdr:row>
      <xdr:rowOff>133350</xdr:rowOff>
    </xdr:to>
    <xdr:sp macro="" textlink="">
      <xdr:nvSpPr>
        <xdr:cNvPr id="49" name="Line 87">
          <a:extLst>
            <a:ext uri="{FF2B5EF4-FFF2-40B4-BE49-F238E27FC236}">
              <a16:creationId xmlns:a16="http://schemas.microsoft.com/office/drawing/2014/main" id="{00000000-0008-0000-1100-000031000000}"/>
            </a:ext>
          </a:extLst>
        </xdr:cNvPr>
        <xdr:cNvSpPr>
          <a:spLocks noChangeShapeType="1"/>
        </xdr:cNvSpPr>
      </xdr:nvSpPr>
      <xdr:spPr bwMode="auto">
        <a:xfrm flipV="1">
          <a:off x="1073604" y="18089336"/>
          <a:ext cx="352425" cy="345621"/>
        </a:xfrm>
        <a:prstGeom prst="line">
          <a:avLst/>
        </a:prstGeom>
        <a:noFill/>
        <a:ln w="9525">
          <a:solidFill>
            <a:srgbClr val="000000"/>
          </a:solidFill>
          <a:round/>
          <a:headEnd/>
          <a:tailEnd type="triangle" w="med" len="med"/>
        </a:ln>
      </xdr:spPr>
    </xdr:sp>
    <xdr:clientData/>
  </xdr:twoCellAnchor>
  <xdr:twoCellAnchor>
    <xdr:from>
      <xdr:col>20</xdr:col>
      <xdr:colOff>66675</xdr:colOff>
      <xdr:row>27</xdr:row>
      <xdr:rowOff>66675</xdr:rowOff>
    </xdr:from>
    <xdr:to>
      <xdr:col>20</xdr:col>
      <xdr:colOff>419100</xdr:colOff>
      <xdr:row>29</xdr:row>
      <xdr:rowOff>85725</xdr:rowOff>
    </xdr:to>
    <xdr:sp macro="" textlink="">
      <xdr:nvSpPr>
        <xdr:cNvPr id="50" name="Line 89">
          <a:extLst>
            <a:ext uri="{FF2B5EF4-FFF2-40B4-BE49-F238E27FC236}">
              <a16:creationId xmlns:a16="http://schemas.microsoft.com/office/drawing/2014/main" id="{00000000-0008-0000-1100-000032000000}"/>
            </a:ext>
          </a:extLst>
        </xdr:cNvPr>
        <xdr:cNvSpPr>
          <a:spLocks noChangeShapeType="1"/>
        </xdr:cNvSpPr>
      </xdr:nvSpPr>
      <xdr:spPr bwMode="auto">
        <a:xfrm>
          <a:off x="1073604" y="18858139"/>
          <a:ext cx="352425" cy="345622"/>
        </a:xfrm>
        <a:prstGeom prst="line">
          <a:avLst/>
        </a:prstGeom>
        <a:noFill/>
        <a:ln w="9525">
          <a:solidFill>
            <a:srgbClr val="000000"/>
          </a:solidFill>
          <a:round/>
          <a:headEnd/>
          <a:tailEnd type="triangle" w="med" len="med"/>
        </a:ln>
      </xdr:spPr>
    </xdr:sp>
    <xdr:clientData/>
  </xdr:twoCellAnchor>
  <xdr:twoCellAnchor>
    <xdr:from>
      <xdr:col>22</xdr:col>
      <xdr:colOff>114300</xdr:colOff>
      <xdr:row>16</xdr:row>
      <xdr:rowOff>0</xdr:rowOff>
    </xdr:from>
    <xdr:to>
      <xdr:col>22</xdr:col>
      <xdr:colOff>466725</xdr:colOff>
      <xdr:row>16</xdr:row>
      <xdr:rowOff>0</xdr:rowOff>
    </xdr:to>
    <xdr:sp macro="" textlink="">
      <xdr:nvSpPr>
        <xdr:cNvPr id="51" name="Line 93">
          <a:extLst>
            <a:ext uri="{FF2B5EF4-FFF2-40B4-BE49-F238E27FC236}">
              <a16:creationId xmlns:a16="http://schemas.microsoft.com/office/drawing/2014/main" id="{00000000-0008-0000-1100-000033000000}"/>
            </a:ext>
          </a:extLst>
        </xdr:cNvPr>
        <xdr:cNvSpPr>
          <a:spLocks noChangeShapeType="1"/>
        </xdr:cNvSpPr>
      </xdr:nvSpPr>
      <xdr:spPr bwMode="auto">
        <a:xfrm>
          <a:off x="2250621" y="16995321"/>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52" name="Line 95">
          <a:extLst>
            <a:ext uri="{FF2B5EF4-FFF2-40B4-BE49-F238E27FC236}">
              <a16:creationId xmlns:a16="http://schemas.microsoft.com/office/drawing/2014/main" id="{00000000-0008-0000-1100-000034000000}"/>
            </a:ext>
          </a:extLst>
        </xdr:cNvPr>
        <xdr:cNvSpPr>
          <a:spLocks noChangeShapeType="1"/>
        </xdr:cNvSpPr>
      </xdr:nvSpPr>
      <xdr:spPr bwMode="auto">
        <a:xfrm>
          <a:off x="2202996" y="20261036"/>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36</xdr:row>
      <xdr:rowOff>0</xdr:rowOff>
    </xdr:from>
    <xdr:to>
      <xdr:col>22</xdr:col>
      <xdr:colOff>419100</xdr:colOff>
      <xdr:row>36</xdr:row>
      <xdr:rowOff>0</xdr:rowOff>
    </xdr:to>
    <xdr:sp macro="" textlink="">
      <xdr:nvSpPr>
        <xdr:cNvPr id="53" name="Line 96">
          <a:extLst>
            <a:ext uri="{FF2B5EF4-FFF2-40B4-BE49-F238E27FC236}">
              <a16:creationId xmlns:a16="http://schemas.microsoft.com/office/drawing/2014/main" id="{00000000-0008-0000-1100-000035000000}"/>
            </a:ext>
          </a:extLst>
        </xdr:cNvPr>
        <xdr:cNvSpPr>
          <a:spLocks noChangeShapeType="1"/>
        </xdr:cNvSpPr>
      </xdr:nvSpPr>
      <xdr:spPr bwMode="auto">
        <a:xfrm>
          <a:off x="2202996" y="20261036"/>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16</xdr:row>
      <xdr:rowOff>0</xdr:rowOff>
    </xdr:from>
    <xdr:to>
      <xdr:col>27</xdr:col>
      <xdr:colOff>323850</xdr:colOff>
      <xdr:row>16</xdr:row>
      <xdr:rowOff>0</xdr:rowOff>
    </xdr:to>
    <xdr:sp macro="" textlink="">
      <xdr:nvSpPr>
        <xdr:cNvPr id="54" name="Line 97">
          <a:extLst>
            <a:ext uri="{FF2B5EF4-FFF2-40B4-BE49-F238E27FC236}">
              <a16:creationId xmlns:a16="http://schemas.microsoft.com/office/drawing/2014/main" id="{00000000-0008-0000-1100-000036000000}"/>
            </a:ext>
          </a:extLst>
        </xdr:cNvPr>
        <xdr:cNvSpPr>
          <a:spLocks noChangeShapeType="1"/>
        </xdr:cNvSpPr>
      </xdr:nvSpPr>
      <xdr:spPr bwMode="auto">
        <a:xfrm>
          <a:off x="6720568" y="16995321"/>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36</xdr:row>
      <xdr:rowOff>0</xdr:rowOff>
    </xdr:from>
    <xdr:to>
      <xdr:col>27</xdr:col>
      <xdr:colOff>323850</xdr:colOff>
      <xdr:row>36</xdr:row>
      <xdr:rowOff>0</xdr:rowOff>
    </xdr:to>
    <xdr:sp macro="" textlink="">
      <xdr:nvSpPr>
        <xdr:cNvPr id="55" name="Line 98">
          <a:extLst>
            <a:ext uri="{FF2B5EF4-FFF2-40B4-BE49-F238E27FC236}">
              <a16:creationId xmlns:a16="http://schemas.microsoft.com/office/drawing/2014/main" id="{00000000-0008-0000-1100-000037000000}"/>
            </a:ext>
          </a:extLst>
        </xdr:cNvPr>
        <xdr:cNvSpPr>
          <a:spLocks noChangeShapeType="1"/>
        </xdr:cNvSpPr>
      </xdr:nvSpPr>
      <xdr:spPr bwMode="auto">
        <a:xfrm>
          <a:off x="6720568" y="20261036"/>
          <a:ext cx="257175" cy="0"/>
        </a:xfrm>
        <a:prstGeom prst="line">
          <a:avLst/>
        </a:prstGeom>
        <a:noFill/>
        <a:ln w="9525">
          <a:solidFill>
            <a:srgbClr val="000000"/>
          </a:solidFill>
          <a:round/>
          <a:headEnd/>
          <a:tailEnd type="triangle" w="med" len="med"/>
        </a:ln>
      </xdr:spPr>
    </xdr:sp>
    <xdr:clientData/>
  </xdr:twoCellAnchor>
  <xdr:twoCellAnchor>
    <xdr:from>
      <xdr:col>20</xdr:col>
      <xdr:colOff>66675</xdr:colOff>
      <xdr:row>73</xdr:row>
      <xdr:rowOff>114300</xdr:rowOff>
    </xdr:from>
    <xdr:to>
      <xdr:col>20</xdr:col>
      <xdr:colOff>419100</xdr:colOff>
      <xdr:row>75</xdr:row>
      <xdr:rowOff>133350</xdr:rowOff>
    </xdr:to>
    <xdr:sp macro="" textlink="">
      <xdr:nvSpPr>
        <xdr:cNvPr id="70" name="Line 87">
          <a:extLst>
            <a:ext uri="{FF2B5EF4-FFF2-40B4-BE49-F238E27FC236}">
              <a16:creationId xmlns:a16="http://schemas.microsoft.com/office/drawing/2014/main" id="{00000000-0008-0000-1100-000046000000}"/>
            </a:ext>
          </a:extLst>
        </xdr:cNvPr>
        <xdr:cNvSpPr>
          <a:spLocks noChangeShapeType="1"/>
        </xdr:cNvSpPr>
      </xdr:nvSpPr>
      <xdr:spPr bwMode="auto">
        <a:xfrm flipV="1">
          <a:off x="10217604" y="4019550"/>
          <a:ext cx="352425" cy="269421"/>
        </a:xfrm>
        <a:prstGeom prst="line">
          <a:avLst/>
        </a:prstGeom>
        <a:noFill/>
        <a:ln w="9525">
          <a:solidFill>
            <a:srgbClr val="000000"/>
          </a:solidFill>
          <a:round/>
          <a:headEnd/>
          <a:tailEnd type="triangle" w="med" len="med"/>
        </a:ln>
      </xdr:spPr>
    </xdr:sp>
    <xdr:clientData/>
  </xdr:twoCellAnchor>
  <xdr:twoCellAnchor>
    <xdr:from>
      <xdr:col>20</xdr:col>
      <xdr:colOff>66675</xdr:colOff>
      <xdr:row>78</xdr:row>
      <xdr:rowOff>66675</xdr:rowOff>
    </xdr:from>
    <xdr:to>
      <xdr:col>20</xdr:col>
      <xdr:colOff>419100</xdr:colOff>
      <xdr:row>80</xdr:row>
      <xdr:rowOff>85725</xdr:rowOff>
    </xdr:to>
    <xdr:sp macro="" textlink="">
      <xdr:nvSpPr>
        <xdr:cNvPr id="71" name="Line 89">
          <a:extLst>
            <a:ext uri="{FF2B5EF4-FFF2-40B4-BE49-F238E27FC236}">
              <a16:creationId xmlns:a16="http://schemas.microsoft.com/office/drawing/2014/main" id="{00000000-0008-0000-1100-000047000000}"/>
            </a:ext>
          </a:extLst>
        </xdr:cNvPr>
        <xdr:cNvSpPr>
          <a:spLocks noChangeShapeType="1"/>
        </xdr:cNvSpPr>
      </xdr:nvSpPr>
      <xdr:spPr bwMode="auto">
        <a:xfrm>
          <a:off x="10217604" y="4669971"/>
          <a:ext cx="352425" cy="246290"/>
        </a:xfrm>
        <a:prstGeom prst="line">
          <a:avLst/>
        </a:prstGeom>
        <a:noFill/>
        <a:ln w="9525">
          <a:solidFill>
            <a:srgbClr val="000000"/>
          </a:solidFill>
          <a:round/>
          <a:headEnd/>
          <a:tailEnd type="triangle" w="med" len="med"/>
        </a:ln>
      </xdr:spPr>
    </xdr:sp>
    <xdr:clientData/>
  </xdr:twoCellAnchor>
  <xdr:twoCellAnchor>
    <xdr:from>
      <xdr:col>22</xdr:col>
      <xdr:colOff>114300</xdr:colOff>
      <xdr:row>66</xdr:row>
      <xdr:rowOff>0</xdr:rowOff>
    </xdr:from>
    <xdr:to>
      <xdr:col>22</xdr:col>
      <xdr:colOff>466725</xdr:colOff>
      <xdr:row>66</xdr:row>
      <xdr:rowOff>0</xdr:rowOff>
    </xdr:to>
    <xdr:sp macro="" textlink="">
      <xdr:nvSpPr>
        <xdr:cNvPr id="72" name="Line 93">
          <a:extLst>
            <a:ext uri="{FF2B5EF4-FFF2-40B4-BE49-F238E27FC236}">
              <a16:creationId xmlns:a16="http://schemas.microsoft.com/office/drawing/2014/main" id="{00000000-0008-0000-1100-000048000000}"/>
            </a:ext>
          </a:extLst>
        </xdr:cNvPr>
        <xdr:cNvSpPr>
          <a:spLocks noChangeShapeType="1"/>
        </xdr:cNvSpPr>
      </xdr:nvSpPr>
      <xdr:spPr bwMode="auto">
        <a:xfrm>
          <a:off x="13611225" y="12753975"/>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87</xdr:row>
      <xdr:rowOff>0</xdr:rowOff>
    </xdr:from>
    <xdr:to>
      <xdr:col>22</xdr:col>
      <xdr:colOff>419100</xdr:colOff>
      <xdr:row>87</xdr:row>
      <xdr:rowOff>0</xdr:rowOff>
    </xdr:to>
    <xdr:sp macro="" textlink="">
      <xdr:nvSpPr>
        <xdr:cNvPr id="73" name="Line 95">
          <a:extLst>
            <a:ext uri="{FF2B5EF4-FFF2-40B4-BE49-F238E27FC236}">
              <a16:creationId xmlns:a16="http://schemas.microsoft.com/office/drawing/2014/main" id="{00000000-0008-0000-1100-000049000000}"/>
            </a:ext>
          </a:extLst>
        </xdr:cNvPr>
        <xdr:cNvSpPr>
          <a:spLocks noChangeShapeType="1"/>
        </xdr:cNvSpPr>
      </xdr:nvSpPr>
      <xdr:spPr bwMode="auto">
        <a:xfrm>
          <a:off x="11346996" y="5755821"/>
          <a:ext cx="352425" cy="0"/>
        </a:xfrm>
        <a:prstGeom prst="line">
          <a:avLst/>
        </a:prstGeom>
        <a:noFill/>
        <a:ln w="9525">
          <a:solidFill>
            <a:srgbClr val="000000"/>
          </a:solidFill>
          <a:round/>
          <a:headEnd/>
          <a:tailEnd type="triangle" w="med" len="med"/>
        </a:ln>
      </xdr:spPr>
    </xdr:sp>
    <xdr:clientData/>
  </xdr:twoCellAnchor>
  <xdr:twoCellAnchor>
    <xdr:from>
      <xdr:col>22</xdr:col>
      <xdr:colOff>66675</xdr:colOff>
      <xdr:row>87</xdr:row>
      <xdr:rowOff>0</xdr:rowOff>
    </xdr:from>
    <xdr:to>
      <xdr:col>22</xdr:col>
      <xdr:colOff>419100</xdr:colOff>
      <xdr:row>87</xdr:row>
      <xdr:rowOff>0</xdr:rowOff>
    </xdr:to>
    <xdr:sp macro="" textlink="">
      <xdr:nvSpPr>
        <xdr:cNvPr id="74" name="Line 96">
          <a:extLst>
            <a:ext uri="{FF2B5EF4-FFF2-40B4-BE49-F238E27FC236}">
              <a16:creationId xmlns:a16="http://schemas.microsoft.com/office/drawing/2014/main" id="{00000000-0008-0000-1100-00004A000000}"/>
            </a:ext>
          </a:extLst>
        </xdr:cNvPr>
        <xdr:cNvSpPr>
          <a:spLocks noChangeShapeType="1"/>
        </xdr:cNvSpPr>
      </xdr:nvSpPr>
      <xdr:spPr bwMode="auto">
        <a:xfrm>
          <a:off x="11346996" y="5755821"/>
          <a:ext cx="352425" cy="0"/>
        </a:xfrm>
        <a:prstGeom prst="line">
          <a:avLst/>
        </a:prstGeom>
        <a:noFill/>
        <a:ln w="9525">
          <a:solidFill>
            <a:srgbClr val="000000"/>
          </a:solidFill>
          <a:round/>
          <a:headEnd/>
          <a:tailEnd type="triangle" w="med" len="med"/>
        </a:ln>
      </xdr:spPr>
    </xdr:sp>
    <xdr:clientData/>
  </xdr:twoCellAnchor>
  <xdr:twoCellAnchor>
    <xdr:from>
      <xdr:col>27</xdr:col>
      <xdr:colOff>66675</xdr:colOff>
      <xdr:row>65</xdr:row>
      <xdr:rowOff>219075</xdr:rowOff>
    </xdr:from>
    <xdr:to>
      <xdr:col>28</xdr:col>
      <xdr:colOff>0</xdr:colOff>
      <xdr:row>65</xdr:row>
      <xdr:rowOff>219075</xdr:rowOff>
    </xdr:to>
    <xdr:sp macro="" textlink="">
      <xdr:nvSpPr>
        <xdr:cNvPr id="75" name="Line 97">
          <a:extLst>
            <a:ext uri="{FF2B5EF4-FFF2-40B4-BE49-F238E27FC236}">
              <a16:creationId xmlns:a16="http://schemas.microsoft.com/office/drawing/2014/main" id="{00000000-0008-0000-1100-00004B000000}"/>
            </a:ext>
          </a:extLst>
        </xdr:cNvPr>
        <xdr:cNvSpPr>
          <a:spLocks noChangeShapeType="1"/>
        </xdr:cNvSpPr>
      </xdr:nvSpPr>
      <xdr:spPr bwMode="auto">
        <a:xfrm>
          <a:off x="18078450" y="12744450"/>
          <a:ext cx="257175" cy="0"/>
        </a:xfrm>
        <a:prstGeom prst="line">
          <a:avLst/>
        </a:prstGeom>
        <a:noFill/>
        <a:ln w="9525">
          <a:solidFill>
            <a:srgbClr val="000000"/>
          </a:solidFill>
          <a:round/>
          <a:headEnd/>
          <a:tailEnd type="triangle" w="med" len="med"/>
        </a:ln>
      </xdr:spPr>
    </xdr:sp>
    <xdr:clientData/>
  </xdr:twoCellAnchor>
  <xdr:twoCellAnchor>
    <xdr:from>
      <xdr:col>27</xdr:col>
      <xdr:colOff>66675</xdr:colOff>
      <xdr:row>87</xdr:row>
      <xdr:rowOff>0</xdr:rowOff>
    </xdr:from>
    <xdr:to>
      <xdr:col>27</xdr:col>
      <xdr:colOff>323850</xdr:colOff>
      <xdr:row>87</xdr:row>
      <xdr:rowOff>0</xdr:rowOff>
    </xdr:to>
    <xdr:sp macro="" textlink="">
      <xdr:nvSpPr>
        <xdr:cNvPr id="76" name="Line 98">
          <a:extLst>
            <a:ext uri="{FF2B5EF4-FFF2-40B4-BE49-F238E27FC236}">
              <a16:creationId xmlns:a16="http://schemas.microsoft.com/office/drawing/2014/main" id="{00000000-0008-0000-1100-00004C000000}"/>
            </a:ext>
          </a:extLst>
        </xdr:cNvPr>
        <xdr:cNvSpPr>
          <a:spLocks noChangeShapeType="1"/>
        </xdr:cNvSpPr>
      </xdr:nvSpPr>
      <xdr:spPr bwMode="auto">
        <a:xfrm>
          <a:off x="15864568" y="5755821"/>
          <a:ext cx="257175" cy="0"/>
        </a:xfrm>
        <a:prstGeom prst="line">
          <a:avLst/>
        </a:prstGeom>
        <a:noFill/>
        <a:ln w="9525">
          <a:solidFill>
            <a:srgbClr val="000000"/>
          </a:solidFill>
          <a:round/>
          <a:headEnd/>
          <a:tailEnd type="triangle" w="med" len="med"/>
        </a:ln>
      </xdr:spPr>
    </xdr:sp>
    <xdr:clientData/>
  </xdr:twoCellAnchor>
  <xdr:twoCellAnchor editAs="oneCell">
    <xdr:from>
      <xdr:col>28</xdr:col>
      <xdr:colOff>1323975</xdr:colOff>
      <xdr:row>1</xdr:row>
      <xdr:rowOff>152400</xdr:rowOff>
    </xdr:from>
    <xdr:to>
      <xdr:col>29</xdr:col>
      <xdr:colOff>13528</xdr:colOff>
      <xdr:row>1</xdr:row>
      <xdr:rowOff>409575</xdr:rowOff>
    </xdr:to>
    <xdr:pic>
      <xdr:nvPicPr>
        <xdr:cNvPr id="26" name="Picture 25" descr="home.jpg">
          <a:hlinkClick xmlns:r="http://schemas.openxmlformats.org/officeDocument/2006/relationships" r:id="rId2"/>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3" cstate="print"/>
        <a:stretch>
          <a:fillRect/>
        </a:stretch>
      </xdr:blipFill>
      <xdr:spPr>
        <a:xfrm>
          <a:off x="19659600" y="247650"/>
          <a:ext cx="261178"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29</xdr:col>
      <xdr:colOff>121432</xdr:colOff>
      <xdr:row>1</xdr:row>
      <xdr:rowOff>157528</xdr:rowOff>
    </xdr:from>
    <xdr:to>
      <xdr:col>30</xdr:col>
      <xdr:colOff>7255</xdr:colOff>
      <xdr:row>1</xdr:row>
      <xdr:rowOff>407273</xdr:rowOff>
    </xdr:to>
    <xdr:sp macro="" textlink="">
      <xdr:nvSpPr>
        <xdr:cNvPr id="27" name="Rectangle 26">
          <a:hlinkClick xmlns:r="http://schemas.openxmlformats.org/officeDocument/2006/relationships" r:id="rId4"/>
          <a:extLst>
            <a:ext uri="{FF2B5EF4-FFF2-40B4-BE49-F238E27FC236}">
              <a16:creationId xmlns:a16="http://schemas.microsoft.com/office/drawing/2014/main" id="{00000000-0008-0000-1100-00001B000000}"/>
            </a:ext>
          </a:extLst>
        </xdr:cNvPr>
        <xdr:cNvSpPr/>
      </xdr:nvSpPr>
      <xdr:spPr>
        <a:xfrm>
          <a:off x="20028682" y="252778"/>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523081</xdr:colOff>
      <xdr:row>9</xdr:row>
      <xdr:rowOff>200819</xdr:rowOff>
    </xdr:from>
    <xdr:to>
      <xdr:col>3</xdr:col>
      <xdr:colOff>794</xdr:colOff>
      <xdr:row>36</xdr:row>
      <xdr:rowOff>19050</xdr:rowOff>
    </xdr:to>
    <xdr:cxnSp macro="">
      <xdr:nvCxnSpPr>
        <xdr:cNvPr id="268" name="Straight Connector 267">
          <a:extLst>
            <a:ext uri="{FF2B5EF4-FFF2-40B4-BE49-F238E27FC236}">
              <a16:creationId xmlns:a16="http://schemas.microsoft.com/office/drawing/2014/main" id="{00000000-0008-0000-1200-00000C010000}"/>
            </a:ext>
          </a:extLst>
        </xdr:cNvPr>
        <xdr:cNvCxnSpPr/>
      </xdr:nvCxnSpPr>
      <xdr:spPr bwMode="auto">
        <a:xfrm rot="5400000">
          <a:off x="-1818878" y="5152628"/>
          <a:ext cx="5104606"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5</xdr:col>
      <xdr:colOff>523081</xdr:colOff>
      <xdr:row>9</xdr:row>
      <xdr:rowOff>200819</xdr:rowOff>
    </xdr:from>
    <xdr:to>
      <xdr:col>6</xdr:col>
      <xdr:colOff>794</xdr:colOff>
      <xdr:row>35</xdr:row>
      <xdr:rowOff>190500</xdr:rowOff>
    </xdr:to>
    <xdr:cxnSp macro="">
      <xdr:nvCxnSpPr>
        <xdr:cNvPr id="332" name="Straight Connector 331">
          <a:extLst>
            <a:ext uri="{FF2B5EF4-FFF2-40B4-BE49-F238E27FC236}">
              <a16:creationId xmlns:a16="http://schemas.microsoft.com/office/drawing/2014/main" id="{00000000-0008-0000-1200-00004C010000}"/>
            </a:ext>
          </a:extLst>
        </xdr:cNvPr>
        <xdr:cNvCxnSpPr/>
      </xdr:nvCxnSpPr>
      <xdr:spPr bwMode="auto">
        <a:xfrm rot="5400000">
          <a:off x="-642541"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8</xdr:col>
      <xdr:colOff>523081</xdr:colOff>
      <xdr:row>9</xdr:row>
      <xdr:rowOff>200819</xdr:rowOff>
    </xdr:from>
    <xdr:to>
      <xdr:col>9</xdr:col>
      <xdr:colOff>794</xdr:colOff>
      <xdr:row>35</xdr:row>
      <xdr:rowOff>190500</xdr:rowOff>
    </xdr:to>
    <xdr:cxnSp macro="">
      <xdr:nvCxnSpPr>
        <xdr:cNvPr id="333" name="Straight Connector 332">
          <a:extLst>
            <a:ext uri="{FF2B5EF4-FFF2-40B4-BE49-F238E27FC236}">
              <a16:creationId xmlns:a16="http://schemas.microsoft.com/office/drawing/2014/main" id="{00000000-0008-0000-1200-00004D010000}"/>
            </a:ext>
          </a:extLst>
        </xdr:cNvPr>
        <xdr:cNvCxnSpPr/>
      </xdr:nvCxnSpPr>
      <xdr:spPr bwMode="auto">
        <a:xfrm rot="5400000">
          <a:off x="51950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11</xdr:col>
      <xdr:colOff>523081</xdr:colOff>
      <xdr:row>9</xdr:row>
      <xdr:rowOff>200819</xdr:rowOff>
    </xdr:from>
    <xdr:to>
      <xdr:col>12</xdr:col>
      <xdr:colOff>794</xdr:colOff>
      <xdr:row>35</xdr:row>
      <xdr:rowOff>190500</xdr:rowOff>
    </xdr:to>
    <xdr:cxnSp macro="">
      <xdr:nvCxnSpPr>
        <xdr:cNvPr id="334" name="Straight Connector 333">
          <a:extLst>
            <a:ext uri="{FF2B5EF4-FFF2-40B4-BE49-F238E27FC236}">
              <a16:creationId xmlns:a16="http://schemas.microsoft.com/office/drawing/2014/main" id="{00000000-0008-0000-1200-00004E010000}"/>
            </a:ext>
          </a:extLst>
        </xdr:cNvPr>
        <xdr:cNvCxnSpPr/>
      </xdr:nvCxnSpPr>
      <xdr:spPr bwMode="auto">
        <a:xfrm rot="5400000">
          <a:off x="168155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14</xdr:col>
      <xdr:colOff>523081</xdr:colOff>
      <xdr:row>9</xdr:row>
      <xdr:rowOff>200819</xdr:rowOff>
    </xdr:from>
    <xdr:to>
      <xdr:col>15</xdr:col>
      <xdr:colOff>794</xdr:colOff>
      <xdr:row>35</xdr:row>
      <xdr:rowOff>190500</xdr:rowOff>
    </xdr:to>
    <xdr:cxnSp macro="">
      <xdr:nvCxnSpPr>
        <xdr:cNvPr id="335" name="Straight Connector 334">
          <a:extLst>
            <a:ext uri="{FF2B5EF4-FFF2-40B4-BE49-F238E27FC236}">
              <a16:creationId xmlns:a16="http://schemas.microsoft.com/office/drawing/2014/main" id="{00000000-0008-0000-1200-00004F010000}"/>
            </a:ext>
          </a:extLst>
        </xdr:cNvPr>
        <xdr:cNvCxnSpPr/>
      </xdr:nvCxnSpPr>
      <xdr:spPr bwMode="auto">
        <a:xfrm rot="5400000">
          <a:off x="2843609"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17</xdr:col>
      <xdr:colOff>523081</xdr:colOff>
      <xdr:row>9</xdr:row>
      <xdr:rowOff>200819</xdr:rowOff>
    </xdr:from>
    <xdr:to>
      <xdr:col>18</xdr:col>
      <xdr:colOff>794</xdr:colOff>
      <xdr:row>35</xdr:row>
      <xdr:rowOff>180975</xdr:rowOff>
    </xdr:to>
    <xdr:cxnSp macro="">
      <xdr:nvCxnSpPr>
        <xdr:cNvPr id="336" name="Straight Connector 335">
          <a:extLst>
            <a:ext uri="{FF2B5EF4-FFF2-40B4-BE49-F238E27FC236}">
              <a16:creationId xmlns:a16="http://schemas.microsoft.com/office/drawing/2014/main" id="{00000000-0008-0000-1200-000050010000}"/>
            </a:ext>
          </a:extLst>
        </xdr:cNvPr>
        <xdr:cNvCxnSpPr/>
      </xdr:nvCxnSpPr>
      <xdr:spPr bwMode="auto">
        <a:xfrm rot="5400000">
          <a:off x="4010422" y="5133578"/>
          <a:ext cx="5066506"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21</xdr:col>
      <xdr:colOff>8731</xdr:colOff>
      <xdr:row>9</xdr:row>
      <xdr:rowOff>200819</xdr:rowOff>
    </xdr:from>
    <xdr:to>
      <xdr:col>21</xdr:col>
      <xdr:colOff>10319</xdr:colOff>
      <xdr:row>35</xdr:row>
      <xdr:rowOff>190500</xdr:rowOff>
    </xdr:to>
    <xdr:cxnSp macro="">
      <xdr:nvCxnSpPr>
        <xdr:cNvPr id="337" name="Straight Connector 336">
          <a:extLst>
            <a:ext uri="{FF2B5EF4-FFF2-40B4-BE49-F238E27FC236}">
              <a16:creationId xmlns:a16="http://schemas.microsoft.com/office/drawing/2014/main" id="{00000000-0008-0000-1200-000051010000}"/>
            </a:ext>
          </a:extLst>
        </xdr:cNvPr>
        <xdr:cNvCxnSpPr/>
      </xdr:nvCxnSpPr>
      <xdr:spPr bwMode="auto">
        <a:xfrm rot="5400000">
          <a:off x="5177234" y="5138341"/>
          <a:ext cx="5076031" cy="1588"/>
        </a:xfrm>
        <a:prstGeom prst="line">
          <a:avLst/>
        </a:prstGeom>
        <a:solidFill>
          <a:srgbClr val="FFFFFF"/>
        </a:solidFill>
        <a:ln w="0"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cxnSp>
    <xdr:clientData/>
  </xdr:twoCellAnchor>
  <xdr:twoCellAnchor>
    <xdr:from>
      <xdr:col>3</xdr:col>
      <xdr:colOff>89767</xdr:colOff>
      <xdr:row>12</xdr:row>
      <xdr:rowOff>102253</xdr:rowOff>
    </xdr:from>
    <xdr:to>
      <xdr:col>11</xdr:col>
      <xdr:colOff>443193</xdr:colOff>
      <xdr:row>17</xdr:row>
      <xdr:rowOff>90948</xdr:rowOff>
    </xdr:to>
    <xdr:cxnSp macro="">
      <xdr:nvCxnSpPr>
        <xdr:cNvPr id="339" name="Straight Arrow Connector 338">
          <a:extLst>
            <a:ext uri="{FF2B5EF4-FFF2-40B4-BE49-F238E27FC236}">
              <a16:creationId xmlns:a16="http://schemas.microsoft.com/office/drawing/2014/main" id="{00000000-0008-0000-1200-000053010000}"/>
            </a:ext>
          </a:extLst>
        </xdr:cNvPr>
        <xdr:cNvCxnSpPr>
          <a:stCxn id="331" idx="6"/>
          <a:endCxn id="341" idx="2"/>
        </xdr:cNvCxnSpPr>
      </xdr:nvCxnSpPr>
      <xdr:spPr bwMode="auto">
        <a:xfrm flipV="1">
          <a:off x="2348553" y="5966932"/>
          <a:ext cx="3333390" cy="100923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89767</xdr:colOff>
      <xdr:row>17</xdr:row>
      <xdr:rowOff>90948</xdr:rowOff>
    </xdr:from>
    <xdr:to>
      <xdr:col>5</xdr:col>
      <xdr:colOff>434068</xdr:colOff>
      <xdr:row>20</xdr:row>
      <xdr:rowOff>97430</xdr:rowOff>
    </xdr:to>
    <xdr:cxnSp macro="">
      <xdr:nvCxnSpPr>
        <xdr:cNvPr id="343" name="Straight Arrow Connector 342">
          <a:extLst>
            <a:ext uri="{FF2B5EF4-FFF2-40B4-BE49-F238E27FC236}">
              <a16:creationId xmlns:a16="http://schemas.microsoft.com/office/drawing/2014/main" id="{00000000-0008-0000-1200-000057010000}"/>
            </a:ext>
          </a:extLst>
        </xdr:cNvPr>
        <xdr:cNvCxnSpPr>
          <a:stCxn id="331" idx="6"/>
          <a:endCxn id="340" idx="2"/>
        </xdr:cNvCxnSpPr>
      </xdr:nvCxnSpPr>
      <xdr:spPr bwMode="auto">
        <a:xfrm>
          <a:off x="2348553" y="6976162"/>
          <a:ext cx="983836" cy="61880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51694</xdr:colOff>
      <xdr:row>20</xdr:row>
      <xdr:rowOff>161172</xdr:rowOff>
    </xdr:from>
    <xdr:to>
      <xdr:col>8</xdr:col>
      <xdr:colOff>431827</xdr:colOff>
      <xdr:row>24</xdr:row>
      <xdr:rowOff>95185</xdr:rowOff>
    </xdr:to>
    <xdr:cxnSp macro="">
      <xdr:nvCxnSpPr>
        <xdr:cNvPr id="349" name="Straight Arrow Connector 348">
          <a:extLst>
            <a:ext uri="{FF2B5EF4-FFF2-40B4-BE49-F238E27FC236}">
              <a16:creationId xmlns:a16="http://schemas.microsoft.com/office/drawing/2014/main" id="{00000000-0008-0000-1200-00005D010000}"/>
            </a:ext>
          </a:extLst>
        </xdr:cNvPr>
        <xdr:cNvCxnSpPr>
          <a:stCxn id="340" idx="5"/>
          <a:endCxn id="347" idx="2"/>
        </xdr:cNvCxnSpPr>
      </xdr:nvCxnSpPr>
      <xdr:spPr bwMode="auto">
        <a:xfrm rot="16200000" flipH="1">
          <a:off x="2110962" y="4758820"/>
          <a:ext cx="738347" cy="102571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49453</xdr:colOff>
      <xdr:row>24</xdr:row>
      <xdr:rowOff>158929</xdr:rowOff>
    </xdr:from>
    <xdr:to>
      <xdr:col>11</xdr:col>
      <xdr:colOff>445435</xdr:colOff>
      <xdr:row>28</xdr:row>
      <xdr:rowOff>99591</xdr:rowOff>
    </xdr:to>
    <xdr:cxnSp macro="">
      <xdr:nvCxnSpPr>
        <xdr:cNvPr id="360" name="Straight Arrow Connector 359">
          <a:extLst>
            <a:ext uri="{FF2B5EF4-FFF2-40B4-BE49-F238E27FC236}">
              <a16:creationId xmlns:a16="http://schemas.microsoft.com/office/drawing/2014/main" id="{00000000-0008-0000-1200-000068010000}"/>
            </a:ext>
          </a:extLst>
        </xdr:cNvPr>
        <xdr:cNvCxnSpPr>
          <a:stCxn id="347" idx="5"/>
          <a:endCxn id="357" idx="2"/>
        </xdr:cNvCxnSpPr>
      </xdr:nvCxnSpPr>
      <xdr:spPr bwMode="auto">
        <a:xfrm rot="16200000" flipH="1">
          <a:off x="3266905" y="5577477"/>
          <a:ext cx="787328" cy="1041566"/>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86004</xdr:colOff>
      <xdr:row>12</xdr:row>
      <xdr:rowOff>94229</xdr:rowOff>
    </xdr:from>
    <xdr:to>
      <xdr:col>22</xdr:col>
      <xdr:colOff>63613</xdr:colOff>
      <xdr:row>12</xdr:row>
      <xdr:rowOff>102253</xdr:rowOff>
    </xdr:to>
    <xdr:cxnSp macro="">
      <xdr:nvCxnSpPr>
        <xdr:cNvPr id="375" name="Straight Arrow Connector 374">
          <a:extLst>
            <a:ext uri="{FF2B5EF4-FFF2-40B4-BE49-F238E27FC236}">
              <a16:creationId xmlns:a16="http://schemas.microsoft.com/office/drawing/2014/main" id="{00000000-0008-0000-1200-000077010000}"/>
            </a:ext>
          </a:extLst>
        </xdr:cNvPr>
        <xdr:cNvCxnSpPr>
          <a:stCxn id="341" idx="6"/>
          <a:endCxn id="379" idx="1"/>
        </xdr:cNvCxnSpPr>
      </xdr:nvCxnSpPr>
      <xdr:spPr bwMode="auto">
        <a:xfrm flipV="1">
          <a:off x="5827280" y="5947177"/>
          <a:ext cx="3978109" cy="802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86004</xdr:colOff>
      <xdr:row>12</xdr:row>
      <xdr:rowOff>102253</xdr:rowOff>
    </xdr:from>
    <xdr:to>
      <xdr:col>14</xdr:col>
      <xdr:colOff>446414</xdr:colOff>
      <xdr:row>14</xdr:row>
      <xdr:rowOff>101972</xdr:rowOff>
    </xdr:to>
    <xdr:cxnSp macro="">
      <xdr:nvCxnSpPr>
        <xdr:cNvPr id="381" name="Straight Arrow Connector 380">
          <a:extLst>
            <a:ext uri="{FF2B5EF4-FFF2-40B4-BE49-F238E27FC236}">
              <a16:creationId xmlns:a16="http://schemas.microsoft.com/office/drawing/2014/main" id="{00000000-0008-0000-1200-00007D010000}"/>
            </a:ext>
          </a:extLst>
        </xdr:cNvPr>
        <xdr:cNvCxnSpPr>
          <a:stCxn id="341" idx="6"/>
          <a:endCxn id="374" idx="2"/>
        </xdr:cNvCxnSpPr>
      </xdr:nvCxnSpPr>
      <xdr:spPr bwMode="auto">
        <a:xfrm>
          <a:off x="5823416" y="5962929"/>
          <a:ext cx="999145" cy="40313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89225</xdr:colOff>
      <xdr:row>12</xdr:row>
      <xdr:rowOff>94229</xdr:rowOff>
    </xdr:from>
    <xdr:to>
      <xdr:col>22</xdr:col>
      <xdr:colOff>63613</xdr:colOff>
      <xdr:row>14</xdr:row>
      <xdr:rowOff>101972</xdr:rowOff>
    </xdr:to>
    <xdr:cxnSp macro="">
      <xdr:nvCxnSpPr>
        <xdr:cNvPr id="384" name="Straight Arrow Connector 383">
          <a:extLst>
            <a:ext uri="{FF2B5EF4-FFF2-40B4-BE49-F238E27FC236}">
              <a16:creationId xmlns:a16="http://schemas.microsoft.com/office/drawing/2014/main" id="{00000000-0008-0000-1200-000080010000}"/>
            </a:ext>
          </a:extLst>
        </xdr:cNvPr>
        <xdr:cNvCxnSpPr>
          <a:stCxn id="374" idx="6"/>
          <a:endCxn id="379" idx="1"/>
        </xdr:cNvCxnSpPr>
      </xdr:nvCxnSpPr>
      <xdr:spPr bwMode="auto">
        <a:xfrm flipV="1">
          <a:off x="6993208" y="5947177"/>
          <a:ext cx="2812181" cy="40188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12</xdr:row>
      <xdr:rowOff>57653</xdr:rowOff>
    </xdr:from>
    <xdr:to>
      <xdr:col>23</xdr:col>
      <xdr:colOff>48986</xdr:colOff>
      <xdr:row>12</xdr:row>
      <xdr:rowOff>130805</xdr:rowOff>
    </xdr:to>
    <xdr:sp macro="" textlink="">
      <xdr:nvSpPr>
        <xdr:cNvPr id="379" name="Flowchart: Terminator 378">
          <a:extLst>
            <a:ext uri="{FF2B5EF4-FFF2-40B4-BE49-F238E27FC236}">
              <a16:creationId xmlns:a16="http://schemas.microsoft.com/office/drawing/2014/main" id="{00000000-0008-0000-1200-00007B010000}"/>
            </a:ext>
          </a:extLst>
        </xdr:cNvPr>
        <xdr:cNvSpPr/>
      </xdr:nvSpPr>
      <xdr:spPr bwMode="auto">
        <a:xfrm>
          <a:off x="9805389" y="5910601"/>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14</xdr:row>
      <xdr:rowOff>62773</xdr:rowOff>
    </xdr:from>
    <xdr:to>
      <xdr:col>23</xdr:col>
      <xdr:colOff>48986</xdr:colOff>
      <xdr:row>14</xdr:row>
      <xdr:rowOff>135925</xdr:rowOff>
    </xdr:to>
    <xdr:sp macro="" textlink="">
      <xdr:nvSpPr>
        <xdr:cNvPr id="388" name="Flowchart: Terminator 387">
          <a:extLst>
            <a:ext uri="{FF2B5EF4-FFF2-40B4-BE49-F238E27FC236}">
              <a16:creationId xmlns:a16="http://schemas.microsoft.com/office/drawing/2014/main" id="{00000000-0008-0000-1200-000084010000}"/>
            </a:ext>
          </a:extLst>
        </xdr:cNvPr>
        <xdr:cNvSpPr/>
      </xdr:nvSpPr>
      <xdr:spPr bwMode="auto">
        <a:xfrm>
          <a:off x="9805389" y="6309859"/>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16</xdr:row>
      <xdr:rowOff>69496</xdr:rowOff>
    </xdr:from>
    <xdr:to>
      <xdr:col>23</xdr:col>
      <xdr:colOff>48986</xdr:colOff>
      <xdr:row>16</xdr:row>
      <xdr:rowOff>142648</xdr:rowOff>
    </xdr:to>
    <xdr:sp macro="" textlink="">
      <xdr:nvSpPr>
        <xdr:cNvPr id="389" name="Flowchart: Terminator 388">
          <a:extLst>
            <a:ext uri="{FF2B5EF4-FFF2-40B4-BE49-F238E27FC236}">
              <a16:creationId xmlns:a16="http://schemas.microsoft.com/office/drawing/2014/main" id="{00000000-0008-0000-1200-000085010000}"/>
            </a:ext>
          </a:extLst>
        </xdr:cNvPr>
        <xdr:cNvSpPr/>
      </xdr:nvSpPr>
      <xdr:spPr bwMode="auto">
        <a:xfrm>
          <a:off x="9805389" y="6710720"/>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15</xdr:col>
      <xdr:colOff>89225</xdr:colOff>
      <xdr:row>14</xdr:row>
      <xdr:rowOff>99349</xdr:rowOff>
    </xdr:from>
    <xdr:to>
      <xdr:col>22</xdr:col>
      <xdr:colOff>63613</xdr:colOff>
      <xdr:row>14</xdr:row>
      <xdr:rowOff>101972</xdr:rowOff>
    </xdr:to>
    <xdr:cxnSp macro="">
      <xdr:nvCxnSpPr>
        <xdr:cNvPr id="390" name="Straight Arrow Connector 389">
          <a:extLst>
            <a:ext uri="{FF2B5EF4-FFF2-40B4-BE49-F238E27FC236}">
              <a16:creationId xmlns:a16="http://schemas.microsoft.com/office/drawing/2014/main" id="{00000000-0008-0000-1200-000086010000}"/>
            </a:ext>
          </a:extLst>
        </xdr:cNvPr>
        <xdr:cNvCxnSpPr>
          <a:stCxn id="374" idx="6"/>
          <a:endCxn id="388" idx="1"/>
        </xdr:cNvCxnSpPr>
      </xdr:nvCxnSpPr>
      <xdr:spPr bwMode="auto">
        <a:xfrm flipV="1">
          <a:off x="6993208" y="6346435"/>
          <a:ext cx="2812181" cy="262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81522</xdr:colOff>
      <xdr:row>16</xdr:row>
      <xdr:rowOff>104070</xdr:rowOff>
    </xdr:from>
    <xdr:to>
      <xdr:col>17</xdr:col>
      <xdr:colOff>451517</xdr:colOff>
      <xdr:row>16</xdr:row>
      <xdr:rowOff>104871</xdr:rowOff>
    </xdr:to>
    <xdr:cxnSp macro="">
      <xdr:nvCxnSpPr>
        <xdr:cNvPr id="394" name="Straight Arrow Connector 393">
          <a:extLst>
            <a:ext uri="{FF2B5EF4-FFF2-40B4-BE49-F238E27FC236}">
              <a16:creationId xmlns:a16="http://schemas.microsoft.com/office/drawing/2014/main" id="{00000000-0008-0000-1200-00008A010000}"/>
            </a:ext>
          </a:extLst>
        </xdr:cNvPr>
        <xdr:cNvCxnSpPr>
          <a:stCxn id="346" idx="6"/>
          <a:endCxn id="393" idx="2"/>
        </xdr:cNvCxnSpPr>
      </xdr:nvCxnSpPr>
      <xdr:spPr bwMode="auto">
        <a:xfrm>
          <a:off x="5818934" y="6771570"/>
          <a:ext cx="2174142" cy="80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81522</xdr:colOff>
      <xdr:row>16</xdr:row>
      <xdr:rowOff>104070</xdr:rowOff>
    </xdr:from>
    <xdr:to>
      <xdr:col>14</xdr:col>
      <xdr:colOff>446649</xdr:colOff>
      <xdr:row>18</xdr:row>
      <xdr:rowOff>103402</xdr:rowOff>
    </xdr:to>
    <xdr:cxnSp macro="">
      <xdr:nvCxnSpPr>
        <xdr:cNvPr id="397" name="Straight Arrow Connector 396">
          <a:extLst>
            <a:ext uri="{FF2B5EF4-FFF2-40B4-BE49-F238E27FC236}">
              <a16:creationId xmlns:a16="http://schemas.microsoft.com/office/drawing/2014/main" id="{00000000-0008-0000-1200-00008D010000}"/>
            </a:ext>
          </a:extLst>
        </xdr:cNvPr>
        <xdr:cNvCxnSpPr>
          <a:stCxn id="346" idx="6"/>
          <a:endCxn id="399" idx="2"/>
        </xdr:cNvCxnSpPr>
      </xdr:nvCxnSpPr>
      <xdr:spPr bwMode="auto">
        <a:xfrm>
          <a:off x="5822798" y="6745294"/>
          <a:ext cx="1002317" cy="39347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18</xdr:row>
      <xdr:rowOff>71417</xdr:rowOff>
    </xdr:from>
    <xdr:to>
      <xdr:col>23</xdr:col>
      <xdr:colOff>48986</xdr:colOff>
      <xdr:row>18</xdr:row>
      <xdr:rowOff>144569</xdr:rowOff>
    </xdr:to>
    <xdr:sp macro="" textlink="">
      <xdr:nvSpPr>
        <xdr:cNvPr id="401" name="Flowchart: Terminator 400">
          <a:extLst>
            <a:ext uri="{FF2B5EF4-FFF2-40B4-BE49-F238E27FC236}">
              <a16:creationId xmlns:a16="http://schemas.microsoft.com/office/drawing/2014/main" id="{00000000-0008-0000-1200-000091010000}"/>
            </a:ext>
          </a:extLst>
        </xdr:cNvPr>
        <xdr:cNvSpPr/>
      </xdr:nvSpPr>
      <xdr:spPr bwMode="auto">
        <a:xfrm>
          <a:off x="9805389" y="7106779"/>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20</xdr:row>
      <xdr:rowOff>49375</xdr:rowOff>
    </xdr:from>
    <xdr:to>
      <xdr:col>23</xdr:col>
      <xdr:colOff>48986</xdr:colOff>
      <xdr:row>20</xdr:row>
      <xdr:rowOff>122527</xdr:rowOff>
    </xdr:to>
    <xdr:sp macro="" textlink="">
      <xdr:nvSpPr>
        <xdr:cNvPr id="402" name="Flowchart: Terminator 401">
          <a:extLst>
            <a:ext uri="{FF2B5EF4-FFF2-40B4-BE49-F238E27FC236}">
              <a16:creationId xmlns:a16="http://schemas.microsoft.com/office/drawing/2014/main" id="{00000000-0008-0000-1200-000092010000}"/>
            </a:ext>
          </a:extLst>
        </xdr:cNvPr>
        <xdr:cNvSpPr/>
      </xdr:nvSpPr>
      <xdr:spPr bwMode="auto">
        <a:xfrm>
          <a:off x="9805389" y="7478875"/>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22</xdr:row>
      <xdr:rowOff>60429</xdr:rowOff>
    </xdr:from>
    <xdr:to>
      <xdr:col>23</xdr:col>
      <xdr:colOff>48986</xdr:colOff>
      <xdr:row>22</xdr:row>
      <xdr:rowOff>133581</xdr:rowOff>
    </xdr:to>
    <xdr:sp macro="" textlink="">
      <xdr:nvSpPr>
        <xdr:cNvPr id="403" name="Flowchart: Terminator 402">
          <a:extLst>
            <a:ext uri="{FF2B5EF4-FFF2-40B4-BE49-F238E27FC236}">
              <a16:creationId xmlns:a16="http://schemas.microsoft.com/office/drawing/2014/main" id="{00000000-0008-0000-1200-000093010000}"/>
            </a:ext>
          </a:extLst>
        </xdr:cNvPr>
        <xdr:cNvSpPr/>
      </xdr:nvSpPr>
      <xdr:spPr bwMode="auto">
        <a:xfrm>
          <a:off x="9805389" y="7884067"/>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26</xdr:row>
      <xdr:rowOff>66850</xdr:rowOff>
    </xdr:from>
    <xdr:to>
      <xdr:col>23</xdr:col>
      <xdr:colOff>48986</xdr:colOff>
      <xdr:row>26</xdr:row>
      <xdr:rowOff>140002</xdr:rowOff>
    </xdr:to>
    <xdr:sp macro="" textlink="">
      <xdr:nvSpPr>
        <xdr:cNvPr id="404" name="Flowchart: Terminator 403">
          <a:extLst>
            <a:ext uri="{FF2B5EF4-FFF2-40B4-BE49-F238E27FC236}">
              <a16:creationId xmlns:a16="http://schemas.microsoft.com/office/drawing/2014/main" id="{00000000-0008-0000-1200-000094010000}"/>
            </a:ext>
          </a:extLst>
        </xdr:cNvPr>
        <xdr:cNvSpPr/>
      </xdr:nvSpPr>
      <xdr:spPr bwMode="auto">
        <a:xfrm>
          <a:off x="9805389" y="8678764"/>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22</xdr:col>
      <xdr:colOff>63613</xdr:colOff>
      <xdr:row>28</xdr:row>
      <xdr:rowOff>91020</xdr:rowOff>
    </xdr:from>
    <xdr:to>
      <xdr:col>23</xdr:col>
      <xdr:colOff>48986</xdr:colOff>
      <xdr:row>28</xdr:row>
      <xdr:rowOff>164172</xdr:rowOff>
    </xdr:to>
    <xdr:sp macro="" textlink="">
      <xdr:nvSpPr>
        <xdr:cNvPr id="405" name="Flowchart: Terminator 404">
          <a:extLst>
            <a:ext uri="{FF2B5EF4-FFF2-40B4-BE49-F238E27FC236}">
              <a16:creationId xmlns:a16="http://schemas.microsoft.com/office/drawing/2014/main" id="{00000000-0008-0000-1200-000095010000}"/>
            </a:ext>
          </a:extLst>
        </xdr:cNvPr>
        <xdr:cNvSpPr/>
      </xdr:nvSpPr>
      <xdr:spPr bwMode="auto">
        <a:xfrm>
          <a:off x="9860756" y="9221413"/>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6</xdr:col>
      <xdr:colOff>76880</xdr:colOff>
      <xdr:row>16</xdr:row>
      <xdr:rowOff>104070</xdr:rowOff>
    </xdr:from>
    <xdr:to>
      <xdr:col>11</xdr:col>
      <xdr:colOff>438711</xdr:colOff>
      <xdr:row>20</xdr:row>
      <xdr:rowOff>97430</xdr:rowOff>
    </xdr:to>
    <xdr:cxnSp macro="">
      <xdr:nvCxnSpPr>
        <xdr:cNvPr id="406" name="Straight Arrow Connector 405">
          <a:extLst>
            <a:ext uri="{FF2B5EF4-FFF2-40B4-BE49-F238E27FC236}">
              <a16:creationId xmlns:a16="http://schemas.microsoft.com/office/drawing/2014/main" id="{00000000-0008-0000-1200-000096010000}"/>
            </a:ext>
          </a:extLst>
        </xdr:cNvPr>
        <xdr:cNvCxnSpPr>
          <a:stCxn id="340" idx="6"/>
          <a:endCxn id="346" idx="2"/>
        </xdr:cNvCxnSpPr>
      </xdr:nvCxnSpPr>
      <xdr:spPr bwMode="auto">
        <a:xfrm flipV="1">
          <a:off x="3505880" y="6785177"/>
          <a:ext cx="2171581" cy="80978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446955</xdr:colOff>
      <xdr:row>17</xdr:row>
      <xdr:rowOff>800</xdr:rowOff>
    </xdr:from>
    <xdr:to>
      <xdr:col>3</xdr:col>
      <xdr:colOff>89767</xdr:colOff>
      <xdr:row>17</xdr:row>
      <xdr:rowOff>181095</xdr:rowOff>
    </xdr:to>
    <xdr:sp macro="" textlink="">
      <xdr:nvSpPr>
        <xdr:cNvPr id="331" name="Oval 330">
          <a:extLst>
            <a:ext uri="{FF2B5EF4-FFF2-40B4-BE49-F238E27FC236}">
              <a16:creationId xmlns:a16="http://schemas.microsoft.com/office/drawing/2014/main" id="{00000000-0008-0000-1200-00004B010000}"/>
            </a:ext>
          </a:extLst>
        </xdr:cNvPr>
        <xdr:cNvSpPr>
          <a:spLocks noChangeArrowheads="1"/>
        </xdr:cNvSpPr>
      </xdr:nvSpPr>
      <xdr:spPr bwMode="auto">
        <a:xfrm>
          <a:off x="2175062" y="6886014"/>
          <a:ext cx="173491"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438711</xdr:colOff>
      <xdr:row>16</xdr:row>
      <xdr:rowOff>15123</xdr:rowOff>
    </xdr:from>
    <xdr:to>
      <xdr:col>12</xdr:col>
      <xdr:colOff>81522</xdr:colOff>
      <xdr:row>16</xdr:row>
      <xdr:rowOff>193017</xdr:rowOff>
    </xdr:to>
    <xdr:sp macro="" textlink="">
      <xdr:nvSpPr>
        <xdr:cNvPr id="346" name="Oval 345">
          <a:extLst>
            <a:ext uri="{FF2B5EF4-FFF2-40B4-BE49-F238E27FC236}">
              <a16:creationId xmlns:a16="http://schemas.microsoft.com/office/drawing/2014/main" id="{00000000-0008-0000-1200-00005A010000}"/>
            </a:ext>
          </a:extLst>
        </xdr:cNvPr>
        <xdr:cNvSpPr>
          <a:spLocks noChangeArrowheads="1"/>
        </xdr:cNvSpPr>
      </xdr:nvSpPr>
      <xdr:spPr bwMode="auto">
        <a:xfrm>
          <a:off x="5649446" y="6682623"/>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8</xdr:col>
      <xdr:colOff>431827</xdr:colOff>
      <xdr:row>24</xdr:row>
      <xdr:rowOff>5038</xdr:rowOff>
    </xdr:from>
    <xdr:to>
      <xdr:col>9</xdr:col>
      <xdr:colOff>74639</xdr:colOff>
      <xdr:row>24</xdr:row>
      <xdr:rowOff>185333</xdr:rowOff>
    </xdr:to>
    <xdr:sp macro="" textlink="">
      <xdr:nvSpPr>
        <xdr:cNvPr id="347" name="Oval 346">
          <a:extLst>
            <a:ext uri="{FF2B5EF4-FFF2-40B4-BE49-F238E27FC236}">
              <a16:creationId xmlns:a16="http://schemas.microsoft.com/office/drawing/2014/main" id="{00000000-0008-0000-1200-00005B010000}"/>
            </a:ext>
          </a:extLst>
        </xdr:cNvPr>
        <xdr:cNvSpPr>
          <a:spLocks noChangeArrowheads="1"/>
        </xdr:cNvSpPr>
      </xdr:nvSpPr>
      <xdr:spPr bwMode="auto">
        <a:xfrm>
          <a:off x="4500363" y="8319002"/>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445435</xdr:colOff>
      <xdr:row>28</xdr:row>
      <xdr:rowOff>10644</xdr:rowOff>
    </xdr:from>
    <xdr:to>
      <xdr:col>12</xdr:col>
      <xdr:colOff>88246</xdr:colOff>
      <xdr:row>28</xdr:row>
      <xdr:rowOff>188538</xdr:rowOff>
    </xdr:to>
    <xdr:sp macro="" textlink="">
      <xdr:nvSpPr>
        <xdr:cNvPr id="357" name="Oval 356">
          <a:extLst>
            <a:ext uri="{FF2B5EF4-FFF2-40B4-BE49-F238E27FC236}">
              <a16:creationId xmlns:a16="http://schemas.microsoft.com/office/drawing/2014/main" id="{00000000-0008-0000-1200-000065010000}"/>
            </a:ext>
          </a:extLst>
        </xdr:cNvPr>
        <xdr:cNvSpPr>
          <a:spLocks noChangeArrowheads="1"/>
        </xdr:cNvSpPr>
      </xdr:nvSpPr>
      <xdr:spPr bwMode="auto">
        <a:xfrm>
          <a:off x="5656170" y="9098615"/>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452159</xdr:colOff>
      <xdr:row>31</xdr:row>
      <xdr:rowOff>196659</xdr:rowOff>
    </xdr:from>
    <xdr:to>
      <xdr:col>15</xdr:col>
      <xdr:colOff>94970</xdr:colOff>
      <xdr:row>32</xdr:row>
      <xdr:rowOff>172847</xdr:rowOff>
    </xdr:to>
    <xdr:sp macro="" textlink="">
      <xdr:nvSpPr>
        <xdr:cNvPr id="364" name="Oval 363">
          <a:extLst>
            <a:ext uri="{FF2B5EF4-FFF2-40B4-BE49-F238E27FC236}">
              <a16:creationId xmlns:a16="http://schemas.microsoft.com/office/drawing/2014/main" id="{00000000-0008-0000-1200-00006C010000}"/>
            </a:ext>
          </a:extLst>
        </xdr:cNvPr>
        <xdr:cNvSpPr>
          <a:spLocks noChangeArrowheads="1"/>
        </xdr:cNvSpPr>
      </xdr:nvSpPr>
      <xdr:spPr bwMode="auto">
        <a:xfrm>
          <a:off x="6828306" y="9889747"/>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17</xdr:col>
      <xdr:colOff>436471</xdr:colOff>
      <xdr:row>34</xdr:row>
      <xdr:rowOff>18486</xdr:rowOff>
    </xdr:from>
    <xdr:to>
      <xdr:col>18</xdr:col>
      <xdr:colOff>79283</xdr:colOff>
      <xdr:row>34</xdr:row>
      <xdr:rowOff>198781</xdr:rowOff>
    </xdr:to>
    <xdr:sp macro="" textlink="">
      <xdr:nvSpPr>
        <xdr:cNvPr id="365" name="Oval 364">
          <a:extLst>
            <a:ext uri="{FF2B5EF4-FFF2-40B4-BE49-F238E27FC236}">
              <a16:creationId xmlns:a16="http://schemas.microsoft.com/office/drawing/2014/main" id="{00000000-0008-0000-1200-00006D010000}"/>
            </a:ext>
          </a:extLst>
        </xdr:cNvPr>
        <xdr:cNvSpPr>
          <a:spLocks noChangeArrowheads="1"/>
        </xdr:cNvSpPr>
      </xdr:nvSpPr>
      <xdr:spPr bwMode="auto">
        <a:xfrm>
          <a:off x="8015650" y="10373522"/>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446414</xdr:colOff>
      <xdr:row>14</xdr:row>
      <xdr:rowOff>18628</xdr:rowOff>
    </xdr:from>
    <xdr:to>
      <xdr:col>15</xdr:col>
      <xdr:colOff>89225</xdr:colOff>
      <xdr:row>14</xdr:row>
      <xdr:rowOff>185316</xdr:rowOff>
    </xdr:to>
    <xdr:sp macro="" textlink="">
      <xdr:nvSpPr>
        <xdr:cNvPr id="374" name="Oval 373">
          <a:extLst>
            <a:ext uri="{FF2B5EF4-FFF2-40B4-BE49-F238E27FC236}">
              <a16:creationId xmlns:a16="http://schemas.microsoft.com/office/drawing/2014/main" id="{00000000-0008-0000-1200-000076010000}"/>
            </a:ext>
          </a:extLst>
        </xdr:cNvPr>
        <xdr:cNvSpPr>
          <a:spLocks noChangeArrowheads="1"/>
        </xdr:cNvSpPr>
      </xdr:nvSpPr>
      <xdr:spPr bwMode="auto">
        <a:xfrm>
          <a:off x="6822561" y="6260304"/>
          <a:ext cx="169488" cy="166688"/>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446649</xdr:colOff>
      <xdr:row>18</xdr:row>
      <xdr:rowOff>16773</xdr:rowOff>
    </xdr:from>
    <xdr:to>
      <xdr:col>15</xdr:col>
      <xdr:colOff>89460</xdr:colOff>
      <xdr:row>18</xdr:row>
      <xdr:rowOff>190030</xdr:rowOff>
    </xdr:to>
    <xdr:sp macro="" textlink="">
      <xdr:nvSpPr>
        <xdr:cNvPr id="399" name="Oval 398">
          <a:extLst>
            <a:ext uri="{FF2B5EF4-FFF2-40B4-BE49-F238E27FC236}">
              <a16:creationId xmlns:a16="http://schemas.microsoft.com/office/drawing/2014/main" id="{00000000-0008-0000-1200-00008F010000}"/>
            </a:ext>
          </a:extLst>
        </xdr:cNvPr>
        <xdr:cNvSpPr>
          <a:spLocks noChangeArrowheads="1"/>
        </xdr:cNvSpPr>
      </xdr:nvSpPr>
      <xdr:spPr bwMode="auto">
        <a:xfrm>
          <a:off x="6825115" y="7052135"/>
          <a:ext cx="168328"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17</xdr:col>
      <xdr:colOff>448901</xdr:colOff>
      <xdr:row>20</xdr:row>
      <xdr:rowOff>13395</xdr:rowOff>
    </xdr:from>
    <xdr:to>
      <xdr:col>18</xdr:col>
      <xdr:colOff>91713</xdr:colOff>
      <xdr:row>20</xdr:row>
      <xdr:rowOff>186652</xdr:rowOff>
    </xdr:to>
    <xdr:sp macro="" textlink="">
      <xdr:nvSpPr>
        <xdr:cNvPr id="400" name="Oval 399">
          <a:extLst>
            <a:ext uri="{FF2B5EF4-FFF2-40B4-BE49-F238E27FC236}">
              <a16:creationId xmlns:a16="http://schemas.microsoft.com/office/drawing/2014/main" id="{00000000-0008-0000-1200-000090010000}"/>
            </a:ext>
          </a:extLst>
        </xdr:cNvPr>
        <xdr:cNvSpPr>
          <a:spLocks noChangeArrowheads="1"/>
        </xdr:cNvSpPr>
      </xdr:nvSpPr>
      <xdr:spPr bwMode="auto">
        <a:xfrm>
          <a:off x="7990073" y="7442895"/>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5</xdr:col>
      <xdr:colOff>434068</xdr:colOff>
      <xdr:row>20</xdr:row>
      <xdr:rowOff>7282</xdr:rowOff>
    </xdr:from>
    <xdr:to>
      <xdr:col>6</xdr:col>
      <xdr:colOff>76880</xdr:colOff>
      <xdr:row>20</xdr:row>
      <xdr:rowOff>187577</xdr:rowOff>
    </xdr:to>
    <xdr:sp macro="" textlink="">
      <xdr:nvSpPr>
        <xdr:cNvPr id="340" name="Oval 339">
          <a:extLst>
            <a:ext uri="{FF2B5EF4-FFF2-40B4-BE49-F238E27FC236}">
              <a16:creationId xmlns:a16="http://schemas.microsoft.com/office/drawing/2014/main" id="{00000000-0008-0000-1200-000054010000}"/>
            </a:ext>
          </a:extLst>
        </xdr:cNvPr>
        <xdr:cNvSpPr>
          <a:spLocks noChangeArrowheads="1"/>
        </xdr:cNvSpPr>
      </xdr:nvSpPr>
      <xdr:spPr bwMode="auto">
        <a:xfrm>
          <a:off x="3332389" y="7504818"/>
          <a:ext cx="173491"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18</xdr:col>
      <xdr:colOff>94329</xdr:colOff>
      <xdr:row>16</xdr:row>
      <xdr:rowOff>104871</xdr:rowOff>
    </xdr:from>
    <xdr:to>
      <xdr:col>22</xdr:col>
      <xdr:colOff>63613</xdr:colOff>
      <xdr:row>16</xdr:row>
      <xdr:rowOff>106072</xdr:rowOff>
    </xdr:to>
    <xdr:cxnSp macro="">
      <xdr:nvCxnSpPr>
        <xdr:cNvPr id="416" name="Straight Arrow Connector 415">
          <a:extLst>
            <a:ext uri="{FF2B5EF4-FFF2-40B4-BE49-F238E27FC236}">
              <a16:creationId xmlns:a16="http://schemas.microsoft.com/office/drawing/2014/main" id="{00000000-0008-0000-1200-0000A0010000}"/>
            </a:ext>
          </a:extLst>
        </xdr:cNvPr>
        <xdr:cNvCxnSpPr>
          <a:stCxn id="393" idx="6"/>
          <a:endCxn id="389" idx="1"/>
        </xdr:cNvCxnSpPr>
      </xdr:nvCxnSpPr>
      <xdr:spPr bwMode="auto">
        <a:xfrm>
          <a:off x="8161019" y="6746095"/>
          <a:ext cx="1644370" cy="120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94329</xdr:colOff>
      <xdr:row>16</xdr:row>
      <xdr:rowOff>104871</xdr:rowOff>
    </xdr:from>
    <xdr:to>
      <xdr:col>22</xdr:col>
      <xdr:colOff>63613</xdr:colOff>
      <xdr:row>18</xdr:row>
      <xdr:rowOff>107993</xdr:rowOff>
    </xdr:to>
    <xdr:cxnSp macro="">
      <xdr:nvCxnSpPr>
        <xdr:cNvPr id="419" name="Straight Arrow Connector 418">
          <a:extLst>
            <a:ext uri="{FF2B5EF4-FFF2-40B4-BE49-F238E27FC236}">
              <a16:creationId xmlns:a16="http://schemas.microsoft.com/office/drawing/2014/main" id="{00000000-0008-0000-1200-0000A3010000}"/>
            </a:ext>
          </a:extLst>
        </xdr:cNvPr>
        <xdr:cNvCxnSpPr>
          <a:stCxn id="393" idx="6"/>
          <a:endCxn id="401" idx="1"/>
        </xdr:cNvCxnSpPr>
      </xdr:nvCxnSpPr>
      <xdr:spPr bwMode="auto">
        <a:xfrm>
          <a:off x="8161019" y="6746095"/>
          <a:ext cx="1644370" cy="39726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89460</xdr:colOff>
      <xdr:row>16</xdr:row>
      <xdr:rowOff>167766</xdr:rowOff>
    </xdr:from>
    <xdr:to>
      <xdr:col>17</xdr:col>
      <xdr:colOff>476168</xdr:colOff>
      <xdr:row>18</xdr:row>
      <xdr:rowOff>103402</xdr:rowOff>
    </xdr:to>
    <xdr:cxnSp macro="">
      <xdr:nvCxnSpPr>
        <xdr:cNvPr id="423" name="Straight Arrow Connector 422">
          <a:extLst>
            <a:ext uri="{FF2B5EF4-FFF2-40B4-BE49-F238E27FC236}">
              <a16:creationId xmlns:a16="http://schemas.microsoft.com/office/drawing/2014/main" id="{00000000-0008-0000-1200-0000A7010000}"/>
            </a:ext>
          </a:extLst>
        </xdr:cNvPr>
        <xdr:cNvCxnSpPr>
          <a:stCxn id="399" idx="6"/>
          <a:endCxn id="393" idx="3"/>
        </xdr:cNvCxnSpPr>
      </xdr:nvCxnSpPr>
      <xdr:spPr bwMode="auto">
        <a:xfrm flipV="1">
          <a:off x="6993443" y="6808990"/>
          <a:ext cx="1023897" cy="32977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89460</xdr:colOff>
      <xdr:row>18</xdr:row>
      <xdr:rowOff>103402</xdr:rowOff>
    </xdr:from>
    <xdr:to>
      <xdr:col>17</xdr:col>
      <xdr:colOff>448901</xdr:colOff>
      <xdr:row>20</xdr:row>
      <xdr:rowOff>100024</xdr:rowOff>
    </xdr:to>
    <xdr:cxnSp macro="">
      <xdr:nvCxnSpPr>
        <xdr:cNvPr id="427" name="Straight Arrow Connector 426">
          <a:extLst>
            <a:ext uri="{FF2B5EF4-FFF2-40B4-BE49-F238E27FC236}">
              <a16:creationId xmlns:a16="http://schemas.microsoft.com/office/drawing/2014/main" id="{00000000-0008-0000-1200-0000AB010000}"/>
            </a:ext>
          </a:extLst>
        </xdr:cNvPr>
        <xdr:cNvCxnSpPr>
          <a:stCxn id="399" idx="6"/>
          <a:endCxn id="400" idx="2"/>
        </xdr:cNvCxnSpPr>
      </xdr:nvCxnSpPr>
      <xdr:spPr bwMode="auto">
        <a:xfrm>
          <a:off x="6993443" y="7138764"/>
          <a:ext cx="996630" cy="39076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91713</xdr:colOff>
      <xdr:row>20</xdr:row>
      <xdr:rowOff>85951</xdr:rowOff>
    </xdr:from>
    <xdr:to>
      <xdr:col>22</xdr:col>
      <xdr:colOff>63613</xdr:colOff>
      <xdr:row>20</xdr:row>
      <xdr:rowOff>100024</xdr:rowOff>
    </xdr:to>
    <xdr:cxnSp macro="">
      <xdr:nvCxnSpPr>
        <xdr:cNvPr id="430" name="Straight Arrow Connector 429">
          <a:extLst>
            <a:ext uri="{FF2B5EF4-FFF2-40B4-BE49-F238E27FC236}">
              <a16:creationId xmlns:a16="http://schemas.microsoft.com/office/drawing/2014/main" id="{00000000-0008-0000-1200-0000AE010000}"/>
            </a:ext>
          </a:extLst>
        </xdr:cNvPr>
        <xdr:cNvCxnSpPr>
          <a:stCxn id="400" idx="6"/>
          <a:endCxn id="402" idx="1"/>
        </xdr:cNvCxnSpPr>
      </xdr:nvCxnSpPr>
      <xdr:spPr bwMode="auto">
        <a:xfrm flipV="1">
          <a:off x="8158403" y="7515451"/>
          <a:ext cx="1646986" cy="1407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451517</xdr:colOff>
      <xdr:row>16</xdr:row>
      <xdr:rowOff>15924</xdr:rowOff>
    </xdr:from>
    <xdr:to>
      <xdr:col>18</xdr:col>
      <xdr:colOff>94329</xdr:colOff>
      <xdr:row>16</xdr:row>
      <xdr:rowOff>193818</xdr:rowOff>
    </xdr:to>
    <xdr:sp macro="" textlink="">
      <xdr:nvSpPr>
        <xdr:cNvPr id="393" name="Oval 392">
          <a:extLst>
            <a:ext uri="{FF2B5EF4-FFF2-40B4-BE49-F238E27FC236}">
              <a16:creationId xmlns:a16="http://schemas.microsoft.com/office/drawing/2014/main" id="{00000000-0008-0000-1200-000089010000}"/>
            </a:ext>
          </a:extLst>
        </xdr:cNvPr>
        <xdr:cNvSpPr>
          <a:spLocks noChangeArrowheads="1"/>
        </xdr:cNvSpPr>
      </xdr:nvSpPr>
      <xdr:spPr bwMode="auto">
        <a:xfrm>
          <a:off x="7993076" y="6683424"/>
          <a:ext cx="169488" cy="177894"/>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11</xdr:col>
      <xdr:colOff>445435</xdr:colOff>
      <xdr:row>23</xdr:row>
      <xdr:rowOff>16248</xdr:rowOff>
    </xdr:from>
    <xdr:to>
      <xdr:col>12</xdr:col>
      <xdr:colOff>88246</xdr:colOff>
      <xdr:row>23</xdr:row>
      <xdr:rowOff>196543</xdr:rowOff>
    </xdr:to>
    <xdr:sp macro="" textlink="">
      <xdr:nvSpPr>
        <xdr:cNvPr id="434" name="Oval 433">
          <a:extLst>
            <a:ext uri="{FF2B5EF4-FFF2-40B4-BE49-F238E27FC236}">
              <a16:creationId xmlns:a16="http://schemas.microsoft.com/office/drawing/2014/main" id="{00000000-0008-0000-1200-0000B2010000}"/>
            </a:ext>
          </a:extLst>
        </xdr:cNvPr>
        <xdr:cNvSpPr>
          <a:spLocks noChangeArrowheads="1"/>
        </xdr:cNvSpPr>
      </xdr:nvSpPr>
      <xdr:spPr bwMode="auto">
        <a:xfrm>
          <a:off x="5684185" y="8126105"/>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14</xdr:col>
      <xdr:colOff>438551</xdr:colOff>
      <xdr:row>22</xdr:row>
      <xdr:rowOff>11766</xdr:rowOff>
    </xdr:from>
    <xdr:to>
      <xdr:col>15</xdr:col>
      <xdr:colOff>81362</xdr:colOff>
      <xdr:row>22</xdr:row>
      <xdr:rowOff>192061</xdr:rowOff>
    </xdr:to>
    <xdr:sp macro="" textlink="">
      <xdr:nvSpPr>
        <xdr:cNvPr id="435" name="Oval 434">
          <a:extLst>
            <a:ext uri="{FF2B5EF4-FFF2-40B4-BE49-F238E27FC236}">
              <a16:creationId xmlns:a16="http://schemas.microsoft.com/office/drawing/2014/main" id="{00000000-0008-0000-1200-0000B3010000}"/>
            </a:ext>
          </a:extLst>
        </xdr:cNvPr>
        <xdr:cNvSpPr>
          <a:spLocks noChangeArrowheads="1"/>
        </xdr:cNvSpPr>
      </xdr:nvSpPr>
      <xdr:spPr bwMode="auto">
        <a:xfrm>
          <a:off x="6847515" y="7917516"/>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20</xdr:col>
      <xdr:colOff>452685</xdr:colOff>
      <xdr:row>23</xdr:row>
      <xdr:rowOff>17039</xdr:rowOff>
    </xdr:from>
    <xdr:to>
      <xdr:col>21</xdr:col>
      <xdr:colOff>95497</xdr:colOff>
      <xdr:row>23</xdr:row>
      <xdr:rowOff>190296</xdr:rowOff>
    </xdr:to>
    <xdr:sp macro="" textlink="">
      <xdr:nvSpPr>
        <xdr:cNvPr id="436" name="Oval 435">
          <a:extLst>
            <a:ext uri="{FF2B5EF4-FFF2-40B4-BE49-F238E27FC236}">
              <a16:creationId xmlns:a16="http://schemas.microsoft.com/office/drawing/2014/main" id="{00000000-0008-0000-1200-0000B4010000}"/>
            </a:ext>
          </a:extLst>
        </xdr:cNvPr>
        <xdr:cNvSpPr>
          <a:spLocks noChangeArrowheads="1"/>
        </xdr:cNvSpPr>
      </xdr:nvSpPr>
      <xdr:spPr bwMode="auto">
        <a:xfrm>
          <a:off x="9156564" y="8037746"/>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9</xdr:col>
      <xdr:colOff>74639</xdr:colOff>
      <xdr:row>23</xdr:row>
      <xdr:rowOff>106396</xdr:rowOff>
    </xdr:from>
    <xdr:to>
      <xdr:col>11</xdr:col>
      <xdr:colOff>445435</xdr:colOff>
      <xdr:row>24</xdr:row>
      <xdr:rowOff>95186</xdr:rowOff>
    </xdr:to>
    <xdr:cxnSp macro="">
      <xdr:nvCxnSpPr>
        <xdr:cNvPr id="437" name="Straight Arrow Connector 436">
          <a:extLst>
            <a:ext uri="{FF2B5EF4-FFF2-40B4-BE49-F238E27FC236}">
              <a16:creationId xmlns:a16="http://schemas.microsoft.com/office/drawing/2014/main" id="{00000000-0008-0000-1200-0000B5010000}"/>
            </a:ext>
          </a:extLst>
        </xdr:cNvPr>
        <xdr:cNvCxnSpPr>
          <a:stCxn id="347" idx="6"/>
          <a:endCxn id="434" idx="2"/>
        </xdr:cNvCxnSpPr>
      </xdr:nvCxnSpPr>
      <xdr:spPr bwMode="auto">
        <a:xfrm flipV="1">
          <a:off x="3164972" y="5450979"/>
          <a:ext cx="1016380" cy="18987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88246</xdr:colOff>
      <xdr:row>22</xdr:row>
      <xdr:rowOff>101914</xdr:rowOff>
    </xdr:from>
    <xdr:to>
      <xdr:col>14</xdr:col>
      <xdr:colOff>438551</xdr:colOff>
      <xdr:row>23</xdr:row>
      <xdr:rowOff>106396</xdr:rowOff>
    </xdr:to>
    <xdr:cxnSp macro="">
      <xdr:nvCxnSpPr>
        <xdr:cNvPr id="441" name="Straight Arrow Connector 440">
          <a:extLst>
            <a:ext uri="{FF2B5EF4-FFF2-40B4-BE49-F238E27FC236}">
              <a16:creationId xmlns:a16="http://schemas.microsoft.com/office/drawing/2014/main" id="{00000000-0008-0000-1200-0000B9010000}"/>
            </a:ext>
          </a:extLst>
        </xdr:cNvPr>
        <xdr:cNvCxnSpPr>
          <a:stCxn id="434" idx="6"/>
          <a:endCxn id="435" idx="2"/>
        </xdr:cNvCxnSpPr>
      </xdr:nvCxnSpPr>
      <xdr:spPr bwMode="auto">
        <a:xfrm flipV="1">
          <a:off x="5857675" y="8007664"/>
          <a:ext cx="989840" cy="20858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81362</xdr:colOff>
      <xdr:row>20</xdr:row>
      <xdr:rowOff>100024</xdr:rowOff>
    </xdr:from>
    <xdr:to>
      <xdr:col>17</xdr:col>
      <xdr:colOff>448901</xdr:colOff>
      <xdr:row>22</xdr:row>
      <xdr:rowOff>101914</xdr:rowOff>
    </xdr:to>
    <xdr:cxnSp macro="">
      <xdr:nvCxnSpPr>
        <xdr:cNvPr id="444" name="Straight Arrow Connector 443">
          <a:extLst>
            <a:ext uri="{FF2B5EF4-FFF2-40B4-BE49-F238E27FC236}">
              <a16:creationId xmlns:a16="http://schemas.microsoft.com/office/drawing/2014/main" id="{00000000-0008-0000-1200-0000BC010000}"/>
            </a:ext>
          </a:extLst>
        </xdr:cNvPr>
        <xdr:cNvCxnSpPr>
          <a:stCxn id="435" idx="6"/>
          <a:endCxn id="400" idx="2"/>
        </xdr:cNvCxnSpPr>
      </xdr:nvCxnSpPr>
      <xdr:spPr bwMode="auto">
        <a:xfrm flipV="1">
          <a:off x="7021005" y="7597560"/>
          <a:ext cx="1007075" cy="410104"/>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91713</xdr:colOff>
      <xdr:row>20</xdr:row>
      <xdr:rowOff>100024</xdr:rowOff>
    </xdr:from>
    <xdr:to>
      <xdr:col>20</xdr:col>
      <xdr:colOff>452685</xdr:colOff>
      <xdr:row>23</xdr:row>
      <xdr:rowOff>103668</xdr:rowOff>
    </xdr:to>
    <xdr:cxnSp macro="">
      <xdr:nvCxnSpPr>
        <xdr:cNvPr id="447" name="Straight Arrow Connector 446">
          <a:extLst>
            <a:ext uri="{FF2B5EF4-FFF2-40B4-BE49-F238E27FC236}">
              <a16:creationId xmlns:a16="http://schemas.microsoft.com/office/drawing/2014/main" id="{00000000-0008-0000-1200-0000BF010000}"/>
            </a:ext>
          </a:extLst>
        </xdr:cNvPr>
        <xdr:cNvCxnSpPr>
          <a:stCxn id="400" idx="6"/>
          <a:endCxn id="436" idx="2"/>
        </xdr:cNvCxnSpPr>
      </xdr:nvCxnSpPr>
      <xdr:spPr bwMode="auto">
        <a:xfrm>
          <a:off x="8158403" y="7529524"/>
          <a:ext cx="998161" cy="594851"/>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21</xdr:col>
      <xdr:colOff>95498</xdr:colOff>
      <xdr:row>22</xdr:row>
      <xdr:rowOff>97005</xdr:rowOff>
    </xdr:from>
    <xdr:to>
      <xdr:col>22</xdr:col>
      <xdr:colOff>63614</xdr:colOff>
      <xdr:row>23</xdr:row>
      <xdr:rowOff>103668</xdr:rowOff>
    </xdr:to>
    <xdr:cxnSp macro="">
      <xdr:nvCxnSpPr>
        <xdr:cNvPr id="451" name="Straight Arrow Connector 450">
          <a:extLst>
            <a:ext uri="{FF2B5EF4-FFF2-40B4-BE49-F238E27FC236}">
              <a16:creationId xmlns:a16="http://schemas.microsoft.com/office/drawing/2014/main" id="{00000000-0008-0000-1200-0000C3010000}"/>
            </a:ext>
          </a:extLst>
        </xdr:cNvPr>
        <xdr:cNvCxnSpPr>
          <a:stCxn id="403" idx="1"/>
          <a:endCxn id="436" idx="6"/>
        </xdr:cNvCxnSpPr>
      </xdr:nvCxnSpPr>
      <xdr:spPr bwMode="auto">
        <a:xfrm rot="10800000" flipV="1">
          <a:off x="9324895" y="7920643"/>
          <a:ext cx="480495" cy="20373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70955</xdr:colOff>
      <xdr:row>24</xdr:row>
      <xdr:rowOff>61590</xdr:rowOff>
    </xdr:from>
    <xdr:to>
      <xdr:col>23</xdr:col>
      <xdr:colOff>56328</xdr:colOff>
      <xdr:row>24</xdr:row>
      <xdr:rowOff>134742</xdr:rowOff>
    </xdr:to>
    <xdr:sp macro="" textlink="">
      <xdr:nvSpPr>
        <xdr:cNvPr id="457" name="Flowchart: Terminator 456">
          <a:extLst>
            <a:ext uri="{FF2B5EF4-FFF2-40B4-BE49-F238E27FC236}">
              <a16:creationId xmlns:a16="http://schemas.microsoft.com/office/drawing/2014/main" id="{00000000-0008-0000-1200-0000C9010000}"/>
            </a:ext>
          </a:extLst>
        </xdr:cNvPr>
        <xdr:cNvSpPr/>
      </xdr:nvSpPr>
      <xdr:spPr bwMode="auto">
        <a:xfrm>
          <a:off x="9812731" y="8279366"/>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21</xdr:col>
      <xdr:colOff>95498</xdr:colOff>
      <xdr:row>23</xdr:row>
      <xdr:rowOff>103669</xdr:rowOff>
    </xdr:from>
    <xdr:to>
      <xdr:col>22</xdr:col>
      <xdr:colOff>70956</xdr:colOff>
      <xdr:row>24</xdr:row>
      <xdr:rowOff>98167</xdr:rowOff>
    </xdr:to>
    <xdr:cxnSp macro="">
      <xdr:nvCxnSpPr>
        <xdr:cNvPr id="458" name="Straight Arrow Connector 457">
          <a:extLst>
            <a:ext uri="{FF2B5EF4-FFF2-40B4-BE49-F238E27FC236}">
              <a16:creationId xmlns:a16="http://schemas.microsoft.com/office/drawing/2014/main" id="{00000000-0008-0000-1200-0000CA010000}"/>
            </a:ext>
          </a:extLst>
        </xdr:cNvPr>
        <xdr:cNvCxnSpPr>
          <a:stCxn id="457" idx="1"/>
          <a:endCxn id="436" idx="6"/>
        </xdr:cNvCxnSpPr>
      </xdr:nvCxnSpPr>
      <xdr:spPr bwMode="auto">
        <a:xfrm rot="10800000">
          <a:off x="9324895" y="8124376"/>
          <a:ext cx="487837" cy="19156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446334</xdr:colOff>
      <xdr:row>26</xdr:row>
      <xdr:rowOff>8128</xdr:rowOff>
    </xdr:from>
    <xdr:to>
      <xdr:col>18</xdr:col>
      <xdr:colOff>89146</xdr:colOff>
      <xdr:row>26</xdr:row>
      <xdr:rowOff>181385</xdr:rowOff>
    </xdr:to>
    <xdr:sp macro="" textlink="">
      <xdr:nvSpPr>
        <xdr:cNvPr id="461" name="Oval 460">
          <a:extLst>
            <a:ext uri="{FF2B5EF4-FFF2-40B4-BE49-F238E27FC236}">
              <a16:creationId xmlns:a16="http://schemas.microsoft.com/office/drawing/2014/main" id="{00000000-0008-0000-1200-0000CD010000}"/>
            </a:ext>
          </a:extLst>
        </xdr:cNvPr>
        <xdr:cNvSpPr>
          <a:spLocks noChangeArrowheads="1"/>
        </xdr:cNvSpPr>
      </xdr:nvSpPr>
      <xdr:spPr bwMode="auto">
        <a:xfrm>
          <a:off x="7987506" y="8620042"/>
          <a:ext cx="168330" cy="173257"/>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12</xdr:col>
      <xdr:colOff>88246</xdr:colOff>
      <xdr:row>23</xdr:row>
      <xdr:rowOff>106396</xdr:rowOff>
    </xdr:from>
    <xdr:to>
      <xdr:col>17</xdr:col>
      <xdr:colOff>446334</xdr:colOff>
      <xdr:row>26</xdr:row>
      <xdr:rowOff>94757</xdr:rowOff>
    </xdr:to>
    <xdr:cxnSp macro="">
      <xdr:nvCxnSpPr>
        <xdr:cNvPr id="462" name="Straight Arrow Connector 461">
          <a:extLst>
            <a:ext uri="{FF2B5EF4-FFF2-40B4-BE49-F238E27FC236}">
              <a16:creationId xmlns:a16="http://schemas.microsoft.com/office/drawing/2014/main" id="{00000000-0008-0000-1200-0000CE010000}"/>
            </a:ext>
          </a:extLst>
        </xdr:cNvPr>
        <xdr:cNvCxnSpPr>
          <a:stCxn id="434" idx="6"/>
          <a:endCxn id="461" idx="2"/>
        </xdr:cNvCxnSpPr>
      </xdr:nvCxnSpPr>
      <xdr:spPr bwMode="auto">
        <a:xfrm>
          <a:off x="5857675" y="8216253"/>
          <a:ext cx="2167838" cy="60068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81362</xdr:colOff>
      <xdr:row>22</xdr:row>
      <xdr:rowOff>101914</xdr:rowOff>
    </xdr:from>
    <xdr:to>
      <xdr:col>17</xdr:col>
      <xdr:colOff>446334</xdr:colOff>
      <xdr:row>26</xdr:row>
      <xdr:rowOff>94757</xdr:rowOff>
    </xdr:to>
    <xdr:cxnSp macro="">
      <xdr:nvCxnSpPr>
        <xdr:cNvPr id="465" name="Straight Arrow Connector 464">
          <a:extLst>
            <a:ext uri="{FF2B5EF4-FFF2-40B4-BE49-F238E27FC236}">
              <a16:creationId xmlns:a16="http://schemas.microsoft.com/office/drawing/2014/main" id="{00000000-0008-0000-1200-0000D1010000}"/>
            </a:ext>
          </a:extLst>
        </xdr:cNvPr>
        <xdr:cNvCxnSpPr>
          <a:stCxn id="461" idx="2"/>
          <a:endCxn id="435" idx="6"/>
        </xdr:cNvCxnSpPr>
      </xdr:nvCxnSpPr>
      <xdr:spPr bwMode="auto">
        <a:xfrm rot="10800000">
          <a:off x="7021005" y="8007664"/>
          <a:ext cx="1004508" cy="80927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89146</xdr:colOff>
      <xdr:row>26</xdr:row>
      <xdr:rowOff>94757</xdr:rowOff>
    </xdr:from>
    <xdr:to>
      <xdr:col>22</xdr:col>
      <xdr:colOff>63613</xdr:colOff>
      <xdr:row>26</xdr:row>
      <xdr:rowOff>103426</xdr:rowOff>
    </xdr:to>
    <xdr:cxnSp macro="">
      <xdr:nvCxnSpPr>
        <xdr:cNvPr id="468" name="Straight Arrow Connector 467">
          <a:extLst>
            <a:ext uri="{FF2B5EF4-FFF2-40B4-BE49-F238E27FC236}">
              <a16:creationId xmlns:a16="http://schemas.microsoft.com/office/drawing/2014/main" id="{00000000-0008-0000-1200-0000D4010000}"/>
            </a:ext>
          </a:extLst>
        </xdr:cNvPr>
        <xdr:cNvCxnSpPr>
          <a:stCxn id="461" idx="6"/>
          <a:endCxn id="404" idx="1"/>
        </xdr:cNvCxnSpPr>
      </xdr:nvCxnSpPr>
      <xdr:spPr bwMode="auto">
        <a:xfrm>
          <a:off x="8155836" y="8706671"/>
          <a:ext cx="1649553" cy="8669"/>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63613</xdr:colOff>
      <xdr:row>32</xdr:row>
      <xdr:rowOff>100190</xdr:rowOff>
    </xdr:from>
    <xdr:to>
      <xdr:col>23</xdr:col>
      <xdr:colOff>48986</xdr:colOff>
      <xdr:row>32</xdr:row>
      <xdr:rowOff>173342</xdr:rowOff>
    </xdr:to>
    <xdr:sp macro="" textlink="">
      <xdr:nvSpPr>
        <xdr:cNvPr id="472" name="Flowchart: Terminator 471">
          <a:extLst>
            <a:ext uri="{FF2B5EF4-FFF2-40B4-BE49-F238E27FC236}">
              <a16:creationId xmlns:a16="http://schemas.microsoft.com/office/drawing/2014/main" id="{00000000-0008-0000-1200-0000D8010000}"/>
            </a:ext>
          </a:extLst>
        </xdr:cNvPr>
        <xdr:cNvSpPr/>
      </xdr:nvSpPr>
      <xdr:spPr bwMode="auto">
        <a:xfrm>
          <a:off x="9805389" y="9894518"/>
          <a:ext cx="110183"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17</xdr:col>
      <xdr:colOff>439673</xdr:colOff>
      <xdr:row>30</xdr:row>
      <xdr:rowOff>19284</xdr:rowOff>
    </xdr:from>
    <xdr:to>
      <xdr:col>18</xdr:col>
      <xdr:colOff>82485</xdr:colOff>
      <xdr:row>30</xdr:row>
      <xdr:rowOff>199579</xdr:rowOff>
    </xdr:to>
    <xdr:sp macro="" textlink="">
      <xdr:nvSpPr>
        <xdr:cNvPr id="474" name="Oval 473">
          <a:extLst>
            <a:ext uri="{FF2B5EF4-FFF2-40B4-BE49-F238E27FC236}">
              <a16:creationId xmlns:a16="http://schemas.microsoft.com/office/drawing/2014/main" id="{00000000-0008-0000-1200-0000DA010000}"/>
            </a:ext>
          </a:extLst>
        </xdr:cNvPr>
        <xdr:cNvSpPr>
          <a:spLocks noChangeArrowheads="1"/>
        </xdr:cNvSpPr>
      </xdr:nvSpPr>
      <xdr:spPr bwMode="auto">
        <a:xfrm>
          <a:off x="8018852" y="9557891"/>
          <a:ext cx="173490" cy="180295"/>
        </a:xfrm>
        <a:prstGeom prst="ellipse">
          <a:avLst/>
        </a:prstGeom>
        <a:solidFill>
          <a:schemeClr val="accent4">
            <a:lumMod val="50000"/>
          </a:schemeClr>
        </a:solidFill>
        <a:ln w="12700">
          <a:solidFill>
            <a:schemeClr val="accent1"/>
          </a:solidFill>
          <a:round/>
          <a:headEnd/>
          <a:tailEnd/>
        </a:ln>
        <a:effectLst>
          <a:outerShdw blurRad="50800" dist="38100" dir="2700000" algn="tl" rotWithShape="0">
            <a:prstClr val="black">
              <a:alpha val="40000"/>
            </a:prstClr>
          </a:outerShdw>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xdr:from>
      <xdr:col>18</xdr:col>
      <xdr:colOff>89146</xdr:colOff>
      <xdr:row>26</xdr:row>
      <xdr:rowOff>94757</xdr:rowOff>
    </xdr:from>
    <xdr:to>
      <xdr:col>22</xdr:col>
      <xdr:colOff>63613</xdr:colOff>
      <xdr:row>28</xdr:row>
      <xdr:rowOff>127596</xdr:rowOff>
    </xdr:to>
    <xdr:cxnSp macro="">
      <xdr:nvCxnSpPr>
        <xdr:cNvPr id="475" name="Straight Arrow Connector 474">
          <a:extLst>
            <a:ext uri="{FF2B5EF4-FFF2-40B4-BE49-F238E27FC236}">
              <a16:creationId xmlns:a16="http://schemas.microsoft.com/office/drawing/2014/main" id="{00000000-0008-0000-1200-0000DB010000}"/>
            </a:ext>
          </a:extLst>
        </xdr:cNvPr>
        <xdr:cNvCxnSpPr>
          <a:stCxn id="461" idx="6"/>
          <a:endCxn id="405" idx="1"/>
        </xdr:cNvCxnSpPr>
      </xdr:nvCxnSpPr>
      <xdr:spPr bwMode="auto">
        <a:xfrm>
          <a:off x="8199003" y="8816936"/>
          <a:ext cx="1661753" cy="44105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88246</xdr:colOff>
      <xdr:row>28</xdr:row>
      <xdr:rowOff>99591</xdr:rowOff>
    </xdr:from>
    <xdr:to>
      <xdr:col>17</xdr:col>
      <xdr:colOff>439673</xdr:colOff>
      <xdr:row>30</xdr:row>
      <xdr:rowOff>109432</xdr:rowOff>
    </xdr:to>
    <xdr:cxnSp macro="">
      <xdr:nvCxnSpPr>
        <xdr:cNvPr id="478" name="Straight Arrow Connector 477">
          <a:extLst>
            <a:ext uri="{FF2B5EF4-FFF2-40B4-BE49-F238E27FC236}">
              <a16:creationId xmlns:a16="http://schemas.microsoft.com/office/drawing/2014/main" id="{00000000-0008-0000-1200-0000DE010000}"/>
            </a:ext>
          </a:extLst>
        </xdr:cNvPr>
        <xdr:cNvCxnSpPr>
          <a:stCxn id="357" idx="6"/>
          <a:endCxn id="474" idx="2"/>
        </xdr:cNvCxnSpPr>
      </xdr:nvCxnSpPr>
      <xdr:spPr bwMode="auto">
        <a:xfrm>
          <a:off x="5825658" y="9187562"/>
          <a:ext cx="2155574" cy="41325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62674</xdr:colOff>
      <xdr:row>30</xdr:row>
      <xdr:rowOff>70164</xdr:rowOff>
    </xdr:from>
    <xdr:to>
      <xdr:col>23</xdr:col>
      <xdr:colOff>48047</xdr:colOff>
      <xdr:row>30</xdr:row>
      <xdr:rowOff>143316</xdr:rowOff>
    </xdr:to>
    <xdr:sp macro="" textlink="">
      <xdr:nvSpPr>
        <xdr:cNvPr id="481" name="Flowchart: Terminator 480">
          <a:extLst>
            <a:ext uri="{FF2B5EF4-FFF2-40B4-BE49-F238E27FC236}">
              <a16:creationId xmlns:a16="http://schemas.microsoft.com/office/drawing/2014/main" id="{00000000-0008-0000-1200-0000E1010000}"/>
            </a:ext>
          </a:extLst>
        </xdr:cNvPr>
        <xdr:cNvSpPr/>
      </xdr:nvSpPr>
      <xdr:spPr bwMode="auto">
        <a:xfrm>
          <a:off x="9859817" y="9608771"/>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18</xdr:col>
      <xdr:colOff>82485</xdr:colOff>
      <xdr:row>30</xdr:row>
      <xdr:rowOff>106740</xdr:rowOff>
    </xdr:from>
    <xdr:to>
      <xdr:col>22</xdr:col>
      <xdr:colOff>62674</xdr:colOff>
      <xdr:row>30</xdr:row>
      <xdr:rowOff>109432</xdr:rowOff>
    </xdr:to>
    <xdr:cxnSp macro="">
      <xdr:nvCxnSpPr>
        <xdr:cNvPr id="482" name="Straight Arrow Connector 481">
          <a:extLst>
            <a:ext uri="{FF2B5EF4-FFF2-40B4-BE49-F238E27FC236}">
              <a16:creationId xmlns:a16="http://schemas.microsoft.com/office/drawing/2014/main" id="{00000000-0008-0000-1200-0000E2010000}"/>
            </a:ext>
          </a:extLst>
        </xdr:cNvPr>
        <xdr:cNvCxnSpPr>
          <a:stCxn id="474" idx="6"/>
          <a:endCxn id="481" idx="1"/>
        </xdr:cNvCxnSpPr>
      </xdr:nvCxnSpPr>
      <xdr:spPr bwMode="auto">
        <a:xfrm flipV="1">
          <a:off x="8192342" y="9645347"/>
          <a:ext cx="1667475" cy="2692"/>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63060</xdr:colOff>
      <xdr:row>28</xdr:row>
      <xdr:rowOff>162486</xdr:rowOff>
    </xdr:from>
    <xdr:to>
      <xdr:col>14</xdr:col>
      <xdr:colOff>477343</xdr:colOff>
      <xdr:row>32</xdr:row>
      <xdr:rowOff>21536</xdr:rowOff>
    </xdr:to>
    <xdr:cxnSp macro="">
      <xdr:nvCxnSpPr>
        <xdr:cNvPr id="485" name="Straight Arrow Connector 484">
          <a:extLst>
            <a:ext uri="{FF2B5EF4-FFF2-40B4-BE49-F238E27FC236}">
              <a16:creationId xmlns:a16="http://schemas.microsoft.com/office/drawing/2014/main" id="{00000000-0008-0000-1200-0000E5010000}"/>
            </a:ext>
          </a:extLst>
        </xdr:cNvPr>
        <xdr:cNvCxnSpPr>
          <a:stCxn id="357" idx="5"/>
          <a:endCxn id="364" idx="1"/>
        </xdr:cNvCxnSpPr>
      </xdr:nvCxnSpPr>
      <xdr:spPr bwMode="auto">
        <a:xfrm rot="16200000" flipH="1">
          <a:off x="4526385" y="6356577"/>
          <a:ext cx="663384" cy="1059867"/>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94970</xdr:colOff>
      <xdr:row>30</xdr:row>
      <xdr:rowOff>109432</xdr:rowOff>
    </xdr:from>
    <xdr:to>
      <xdr:col>17</xdr:col>
      <xdr:colOff>439673</xdr:colOff>
      <xdr:row>32</xdr:row>
      <xdr:rowOff>83900</xdr:rowOff>
    </xdr:to>
    <xdr:cxnSp macro="">
      <xdr:nvCxnSpPr>
        <xdr:cNvPr id="488" name="Straight Arrow Connector 487">
          <a:extLst>
            <a:ext uri="{FF2B5EF4-FFF2-40B4-BE49-F238E27FC236}">
              <a16:creationId xmlns:a16="http://schemas.microsoft.com/office/drawing/2014/main" id="{00000000-0008-0000-1200-0000E8010000}"/>
            </a:ext>
          </a:extLst>
        </xdr:cNvPr>
        <xdr:cNvCxnSpPr>
          <a:stCxn id="474" idx="2"/>
          <a:endCxn id="364" idx="6"/>
        </xdr:cNvCxnSpPr>
      </xdr:nvCxnSpPr>
      <xdr:spPr bwMode="auto">
        <a:xfrm rot="10800000" flipV="1">
          <a:off x="6997794" y="9600814"/>
          <a:ext cx="983438" cy="377880"/>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94970</xdr:colOff>
      <xdr:row>32</xdr:row>
      <xdr:rowOff>83900</xdr:rowOff>
    </xdr:from>
    <xdr:to>
      <xdr:col>17</xdr:col>
      <xdr:colOff>436471</xdr:colOff>
      <xdr:row>34</xdr:row>
      <xdr:rowOff>108634</xdr:rowOff>
    </xdr:to>
    <xdr:cxnSp macro="">
      <xdr:nvCxnSpPr>
        <xdr:cNvPr id="492" name="Straight Arrow Connector 491">
          <a:extLst>
            <a:ext uri="{FF2B5EF4-FFF2-40B4-BE49-F238E27FC236}">
              <a16:creationId xmlns:a16="http://schemas.microsoft.com/office/drawing/2014/main" id="{00000000-0008-0000-1200-0000EC010000}"/>
            </a:ext>
          </a:extLst>
        </xdr:cNvPr>
        <xdr:cNvCxnSpPr>
          <a:stCxn id="364" idx="6"/>
          <a:endCxn id="365" idx="2"/>
        </xdr:cNvCxnSpPr>
      </xdr:nvCxnSpPr>
      <xdr:spPr bwMode="auto">
        <a:xfrm>
          <a:off x="6997794" y="9978694"/>
          <a:ext cx="980236" cy="428146"/>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22</xdr:col>
      <xdr:colOff>89888</xdr:colOff>
      <xdr:row>34</xdr:row>
      <xdr:rowOff>70155</xdr:rowOff>
    </xdr:from>
    <xdr:to>
      <xdr:col>23</xdr:col>
      <xdr:colOff>75261</xdr:colOff>
      <xdr:row>34</xdr:row>
      <xdr:rowOff>143307</xdr:rowOff>
    </xdr:to>
    <xdr:sp macro="" textlink="">
      <xdr:nvSpPr>
        <xdr:cNvPr id="497" name="Flowchart: Terminator 496">
          <a:extLst>
            <a:ext uri="{FF2B5EF4-FFF2-40B4-BE49-F238E27FC236}">
              <a16:creationId xmlns:a16="http://schemas.microsoft.com/office/drawing/2014/main" id="{00000000-0008-0000-1200-0000F1010000}"/>
            </a:ext>
          </a:extLst>
        </xdr:cNvPr>
        <xdr:cNvSpPr/>
      </xdr:nvSpPr>
      <xdr:spPr bwMode="auto">
        <a:xfrm>
          <a:off x="9887031" y="10425191"/>
          <a:ext cx="107837" cy="73152"/>
        </a:xfrm>
        <a:prstGeom prst="flowChartTerminator">
          <a:avLst/>
        </a:prstGeom>
        <a:solidFill>
          <a:schemeClr val="tx1"/>
        </a:solidFill>
        <a:ln w="9525" cap="flat" cmpd="sng" algn="ctr">
          <a:solidFill>
            <a:srgbClr val="0070C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endParaRPr lang="en-US" sz="1100"/>
        </a:p>
      </xdr:txBody>
    </xdr:sp>
    <xdr:clientData/>
  </xdr:twoCellAnchor>
  <xdr:twoCellAnchor>
    <xdr:from>
      <xdr:col>18</xdr:col>
      <xdr:colOff>82485</xdr:colOff>
      <xdr:row>30</xdr:row>
      <xdr:rowOff>109432</xdr:rowOff>
    </xdr:from>
    <xdr:to>
      <xdr:col>22</xdr:col>
      <xdr:colOff>63613</xdr:colOff>
      <xdr:row>32</xdr:row>
      <xdr:rowOff>136766</xdr:rowOff>
    </xdr:to>
    <xdr:cxnSp macro="">
      <xdr:nvCxnSpPr>
        <xdr:cNvPr id="499" name="Straight Arrow Connector 498">
          <a:extLst>
            <a:ext uri="{FF2B5EF4-FFF2-40B4-BE49-F238E27FC236}">
              <a16:creationId xmlns:a16="http://schemas.microsoft.com/office/drawing/2014/main" id="{00000000-0008-0000-1200-0000F3010000}"/>
            </a:ext>
          </a:extLst>
        </xdr:cNvPr>
        <xdr:cNvCxnSpPr>
          <a:stCxn id="474" idx="6"/>
          <a:endCxn id="472" idx="1"/>
        </xdr:cNvCxnSpPr>
      </xdr:nvCxnSpPr>
      <xdr:spPr bwMode="auto">
        <a:xfrm>
          <a:off x="8192342" y="9648039"/>
          <a:ext cx="1668414" cy="435548"/>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79283</xdr:colOff>
      <xdr:row>32</xdr:row>
      <xdr:rowOff>136766</xdr:rowOff>
    </xdr:from>
    <xdr:to>
      <xdr:col>22</xdr:col>
      <xdr:colOff>63613</xdr:colOff>
      <xdr:row>34</xdr:row>
      <xdr:rowOff>108634</xdr:rowOff>
    </xdr:to>
    <xdr:cxnSp macro="">
      <xdr:nvCxnSpPr>
        <xdr:cNvPr id="502" name="Straight Arrow Connector 501">
          <a:extLst>
            <a:ext uri="{FF2B5EF4-FFF2-40B4-BE49-F238E27FC236}">
              <a16:creationId xmlns:a16="http://schemas.microsoft.com/office/drawing/2014/main" id="{00000000-0008-0000-1200-0000F6010000}"/>
            </a:ext>
          </a:extLst>
        </xdr:cNvPr>
        <xdr:cNvCxnSpPr>
          <a:stCxn id="365" idx="6"/>
          <a:endCxn id="472" idx="1"/>
        </xdr:cNvCxnSpPr>
      </xdr:nvCxnSpPr>
      <xdr:spPr bwMode="auto">
        <a:xfrm flipV="1">
          <a:off x="8189140" y="10083587"/>
          <a:ext cx="1671616" cy="38008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18</xdr:col>
      <xdr:colOff>79283</xdr:colOff>
      <xdr:row>34</xdr:row>
      <xdr:rowOff>106731</xdr:rowOff>
    </xdr:from>
    <xdr:to>
      <xdr:col>22</xdr:col>
      <xdr:colOff>89888</xdr:colOff>
      <xdr:row>34</xdr:row>
      <xdr:rowOff>108634</xdr:rowOff>
    </xdr:to>
    <xdr:cxnSp macro="">
      <xdr:nvCxnSpPr>
        <xdr:cNvPr id="505" name="Straight Arrow Connector 504">
          <a:extLst>
            <a:ext uri="{FF2B5EF4-FFF2-40B4-BE49-F238E27FC236}">
              <a16:creationId xmlns:a16="http://schemas.microsoft.com/office/drawing/2014/main" id="{00000000-0008-0000-1200-0000F9010000}"/>
            </a:ext>
          </a:extLst>
        </xdr:cNvPr>
        <xdr:cNvCxnSpPr>
          <a:stCxn id="365" idx="6"/>
          <a:endCxn id="497" idx="1"/>
        </xdr:cNvCxnSpPr>
      </xdr:nvCxnSpPr>
      <xdr:spPr bwMode="auto">
        <a:xfrm flipV="1">
          <a:off x="8189140" y="10461767"/>
          <a:ext cx="1697891" cy="1903"/>
        </a:xfrm>
        <a:prstGeom prst="straightConnector1">
          <a:avLst/>
        </a:prstGeom>
        <a:ln w="57150">
          <a:solidFill>
            <a:schemeClr val="accent4">
              <a:lumMod val="75000"/>
            </a:schemeClr>
          </a:solidFill>
          <a:headEnd type="none" w="med" len="med"/>
          <a:tailEnd type="none" w="med" len="med"/>
        </a:ln>
        <a:effectLst>
          <a:outerShdw blurRad="50800" dist="38100" dir="2700000" algn="tl" rotWithShape="0">
            <a:prstClr val="black">
              <a:alpha val="40000"/>
            </a:prstClr>
          </a:outerShdw>
        </a:effectLst>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501684</xdr:colOff>
      <xdr:row>54</xdr:row>
      <xdr:rowOff>67488</xdr:rowOff>
    </xdr:from>
    <xdr:to>
      <xdr:col>13</xdr:col>
      <xdr:colOff>4860</xdr:colOff>
      <xdr:row>62</xdr:row>
      <xdr:rowOff>6147</xdr:rowOff>
    </xdr:to>
    <xdr:pic>
      <xdr:nvPicPr>
        <xdr:cNvPr id="16577" name="Picture 193">
          <a:extLst>
            <a:ext uri="{FF2B5EF4-FFF2-40B4-BE49-F238E27FC236}">
              <a16:creationId xmlns:a16="http://schemas.microsoft.com/office/drawing/2014/main" id="{00000000-0008-0000-1200-0000C14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559209" y="9811563"/>
          <a:ext cx="1179576" cy="1472184"/>
        </a:xfrm>
        <a:prstGeom prst="rect">
          <a:avLst/>
        </a:prstGeom>
        <a:noFill/>
        <a:ln w="1">
          <a:noFill/>
          <a:miter lim="800000"/>
          <a:headEnd/>
          <a:tailEnd type="none" w="med" len="med"/>
        </a:ln>
        <a:effectLst/>
      </xdr:spPr>
    </xdr:pic>
    <xdr:clientData/>
  </xdr:twoCellAnchor>
  <xdr:twoCellAnchor>
    <xdr:from>
      <xdr:col>14</xdr:col>
      <xdr:colOff>517959</xdr:colOff>
      <xdr:row>54</xdr:row>
      <xdr:rowOff>67488</xdr:rowOff>
    </xdr:from>
    <xdr:to>
      <xdr:col>18</xdr:col>
      <xdr:colOff>11610</xdr:colOff>
      <xdr:row>62</xdr:row>
      <xdr:rowOff>6147</xdr:rowOff>
    </xdr:to>
    <xdr:pic>
      <xdr:nvPicPr>
        <xdr:cNvPr id="16579" name="Picture 195">
          <a:extLst>
            <a:ext uri="{FF2B5EF4-FFF2-40B4-BE49-F238E27FC236}">
              <a16:creationId xmlns:a16="http://schemas.microsoft.com/office/drawing/2014/main" id="{00000000-0008-0000-1200-0000C3400000}"/>
            </a:ext>
          </a:extLst>
        </xdr:cNvPr>
        <xdr:cNvPicPr>
          <a:picLocks noChangeArrowheads="1"/>
        </xdr:cNvPicPr>
      </xdr:nvPicPr>
      <xdr:blipFill>
        <a:blip xmlns:r="http://schemas.openxmlformats.org/officeDocument/2006/relationships" r:embed="rId2" cstate="print"/>
        <a:srcRect/>
        <a:stretch>
          <a:fillRect/>
        </a:stretch>
      </xdr:blipFill>
      <xdr:spPr bwMode="auto">
        <a:xfrm>
          <a:off x="5375709" y="9811563"/>
          <a:ext cx="1179576" cy="1472184"/>
        </a:xfrm>
        <a:prstGeom prst="rect">
          <a:avLst/>
        </a:prstGeom>
        <a:noFill/>
        <a:ln w="1">
          <a:noFill/>
          <a:miter lim="800000"/>
          <a:headEnd/>
          <a:tailEnd type="none" w="med" len="med"/>
        </a:ln>
        <a:effectLst/>
      </xdr:spPr>
    </xdr:pic>
    <xdr:clientData/>
  </xdr:twoCellAnchor>
  <xdr:twoCellAnchor>
    <xdr:from>
      <xdr:col>18</xdr:col>
      <xdr:colOff>507019</xdr:colOff>
      <xdr:row>54</xdr:row>
      <xdr:rowOff>67488</xdr:rowOff>
    </xdr:from>
    <xdr:to>
      <xdr:col>22</xdr:col>
      <xdr:colOff>10195</xdr:colOff>
      <xdr:row>62</xdr:row>
      <xdr:rowOff>6147</xdr:rowOff>
    </xdr:to>
    <xdr:pic>
      <xdr:nvPicPr>
        <xdr:cNvPr id="16580" name="Picture 196">
          <a:extLst>
            <a:ext uri="{FF2B5EF4-FFF2-40B4-BE49-F238E27FC236}">
              <a16:creationId xmlns:a16="http://schemas.microsoft.com/office/drawing/2014/main" id="{00000000-0008-0000-1200-0000C4400000}"/>
            </a:ext>
          </a:extLst>
        </xdr:cNvPr>
        <xdr:cNvPicPr>
          <a:picLocks noChangeArrowheads="1"/>
        </xdr:cNvPicPr>
      </xdr:nvPicPr>
      <xdr:blipFill>
        <a:blip xmlns:r="http://schemas.openxmlformats.org/officeDocument/2006/relationships" r:embed="rId3" cstate="print"/>
        <a:srcRect/>
        <a:stretch>
          <a:fillRect/>
        </a:stretch>
      </xdr:blipFill>
      <xdr:spPr bwMode="auto">
        <a:xfrm>
          <a:off x="7050694" y="9811563"/>
          <a:ext cx="1179576" cy="1472184"/>
        </a:xfrm>
        <a:prstGeom prst="rect">
          <a:avLst/>
        </a:prstGeom>
        <a:noFill/>
        <a:ln w="1">
          <a:noFill/>
          <a:miter lim="800000"/>
          <a:headEnd/>
          <a:tailEnd type="none" w="med" len="med"/>
        </a:ln>
        <a:effectLst/>
      </xdr:spPr>
    </xdr:pic>
    <xdr:clientData/>
  </xdr:twoCellAnchor>
  <xdr:twoCellAnchor editAs="oneCell">
    <xdr:from>
      <xdr:col>1</xdr:col>
      <xdr:colOff>74692</xdr:colOff>
      <xdr:row>1</xdr:row>
      <xdr:rowOff>79130</xdr:rowOff>
    </xdr:from>
    <xdr:to>
      <xdr:col>3</xdr:col>
      <xdr:colOff>498118</xdr:colOff>
      <xdr:row>1</xdr:row>
      <xdr:rowOff>493178</xdr:rowOff>
    </xdr:to>
    <xdr:pic>
      <xdr:nvPicPr>
        <xdr:cNvPr id="543" name="Picture 542" descr="KT-logo_KO_whiterule.png">
          <a:extLst>
            <a:ext uri="{FF2B5EF4-FFF2-40B4-BE49-F238E27FC236}">
              <a16:creationId xmlns:a16="http://schemas.microsoft.com/office/drawing/2014/main" id="{00000000-0008-0000-1200-00001F020000}"/>
            </a:ext>
          </a:extLst>
        </xdr:cNvPr>
        <xdr:cNvPicPr>
          <a:picLocks noChangeAspect="1"/>
        </xdr:cNvPicPr>
      </xdr:nvPicPr>
      <xdr:blipFill>
        <a:blip xmlns:r="http://schemas.openxmlformats.org/officeDocument/2006/relationships" r:embed="rId4" cstate="print"/>
        <a:stretch>
          <a:fillRect/>
        </a:stretch>
      </xdr:blipFill>
      <xdr:spPr>
        <a:xfrm>
          <a:off x="179467" y="174380"/>
          <a:ext cx="1052076" cy="414048"/>
        </a:xfrm>
        <a:prstGeom prst="rect">
          <a:avLst/>
        </a:prstGeom>
        <a:effectLst>
          <a:outerShdw blurRad="50800" dist="38100" dir="2700000" algn="tl" rotWithShape="0">
            <a:prstClr val="black">
              <a:alpha val="40000"/>
            </a:prstClr>
          </a:outerShdw>
        </a:effectLst>
      </xdr:spPr>
    </xdr:pic>
    <xdr:clientData/>
  </xdr:twoCellAnchor>
  <xdr:twoCellAnchor>
    <xdr:from>
      <xdr:col>23</xdr:col>
      <xdr:colOff>1250523</xdr:colOff>
      <xdr:row>1</xdr:row>
      <xdr:rowOff>146035</xdr:rowOff>
    </xdr:from>
    <xdr:to>
      <xdr:col>24</xdr:col>
      <xdr:colOff>31446</xdr:colOff>
      <xdr:row>1</xdr:row>
      <xdr:rowOff>395780</xdr:rowOff>
    </xdr:to>
    <xdr:sp macro="" textlink="">
      <xdr:nvSpPr>
        <xdr:cNvPr id="544" name="Rectangle 543">
          <a:hlinkClick xmlns:r="http://schemas.openxmlformats.org/officeDocument/2006/relationships" r:id="rId5"/>
          <a:extLst>
            <a:ext uri="{FF2B5EF4-FFF2-40B4-BE49-F238E27FC236}">
              <a16:creationId xmlns:a16="http://schemas.microsoft.com/office/drawing/2014/main" id="{00000000-0008-0000-1200-000020020000}"/>
            </a:ext>
          </a:extLst>
        </xdr:cNvPr>
        <xdr:cNvSpPr/>
      </xdr:nvSpPr>
      <xdr:spPr>
        <a:xfrm>
          <a:off x="9594423" y="241285"/>
          <a:ext cx="257298" cy="249745"/>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t>?</a:t>
          </a:r>
        </a:p>
      </xdr:txBody>
    </xdr:sp>
    <xdr:clientData/>
  </xdr:twoCellAnchor>
  <xdr:twoCellAnchor editAs="oneCell">
    <xdr:from>
      <xdr:col>23</xdr:col>
      <xdr:colOff>916104</xdr:colOff>
      <xdr:row>1</xdr:row>
      <xdr:rowOff>138852</xdr:rowOff>
    </xdr:from>
    <xdr:to>
      <xdr:col>23</xdr:col>
      <xdr:colOff>1173279</xdr:colOff>
      <xdr:row>1</xdr:row>
      <xdr:rowOff>396027</xdr:rowOff>
    </xdr:to>
    <xdr:pic>
      <xdr:nvPicPr>
        <xdr:cNvPr id="545" name="Picture 544" descr="home.jpg">
          <a:hlinkClick xmlns:r="http://schemas.openxmlformats.org/officeDocument/2006/relationships" r:id="rId6"/>
          <a:extLst>
            <a:ext uri="{FF2B5EF4-FFF2-40B4-BE49-F238E27FC236}">
              <a16:creationId xmlns:a16="http://schemas.microsoft.com/office/drawing/2014/main" id="{00000000-0008-0000-1200-000021020000}"/>
            </a:ext>
          </a:extLst>
        </xdr:cNvPr>
        <xdr:cNvPicPr>
          <a:picLocks noChangeAspect="1"/>
        </xdr:cNvPicPr>
      </xdr:nvPicPr>
      <xdr:blipFill>
        <a:blip xmlns:r="http://schemas.openxmlformats.org/officeDocument/2006/relationships" r:embed="rId7" cstate="print"/>
        <a:stretch>
          <a:fillRect/>
        </a:stretch>
      </xdr:blipFill>
      <xdr:spPr>
        <a:xfrm>
          <a:off x="9260004" y="234102"/>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1</xdr:col>
      <xdr:colOff>92212</xdr:colOff>
      <xdr:row>54</xdr:row>
      <xdr:rowOff>67488</xdr:rowOff>
    </xdr:from>
    <xdr:to>
      <xdr:col>5</xdr:col>
      <xdr:colOff>6205</xdr:colOff>
      <xdr:row>62</xdr:row>
      <xdr:rowOff>6147</xdr:rowOff>
    </xdr:to>
    <xdr:pic>
      <xdr:nvPicPr>
        <xdr:cNvPr id="551" name="Picture 192">
          <a:extLst>
            <a:ext uri="{FF2B5EF4-FFF2-40B4-BE49-F238E27FC236}">
              <a16:creationId xmlns:a16="http://schemas.microsoft.com/office/drawing/2014/main" id="{00000000-0008-0000-1200-00002702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96987" y="9811563"/>
          <a:ext cx="1180818" cy="1472184"/>
        </a:xfrm>
        <a:prstGeom prst="rect">
          <a:avLst/>
        </a:prstGeom>
        <a:noFill/>
        <a:ln w="1">
          <a:noFill/>
          <a:miter lim="800000"/>
          <a:headEnd/>
          <a:tailEnd type="none" w="med" len="med"/>
        </a:ln>
        <a:effectLst/>
      </xdr:spPr>
    </xdr:pic>
    <xdr:clientData/>
  </xdr:twoCellAnchor>
  <xdr:twoCellAnchor>
    <xdr:from>
      <xdr:col>5</xdr:col>
      <xdr:colOff>516702</xdr:colOff>
      <xdr:row>54</xdr:row>
      <xdr:rowOff>67488</xdr:rowOff>
    </xdr:from>
    <xdr:to>
      <xdr:col>9</xdr:col>
      <xdr:colOff>10353</xdr:colOff>
      <xdr:row>62</xdr:row>
      <xdr:rowOff>6147</xdr:rowOff>
    </xdr:to>
    <xdr:pic>
      <xdr:nvPicPr>
        <xdr:cNvPr id="554" name="Picture 194">
          <a:extLst>
            <a:ext uri="{FF2B5EF4-FFF2-40B4-BE49-F238E27FC236}">
              <a16:creationId xmlns:a16="http://schemas.microsoft.com/office/drawing/2014/main" id="{00000000-0008-0000-1200-00002A020000}"/>
            </a:ext>
          </a:extLst>
        </xdr:cNvPr>
        <xdr:cNvPicPr>
          <a:picLocks noChangeArrowheads="1"/>
        </xdr:cNvPicPr>
      </xdr:nvPicPr>
      <xdr:blipFill>
        <a:blip xmlns:r="http://schemas.openxmlformats.org/officeDocument/2006/relationships" r:embed="rId9" cstate="print"/>
        <a:srcRect/>
        <a:stretch>
          <a:fillRect/>
        </a:stretch>
      </xdr:blipFill>
      <xdr:spPr bwMode="auto">
        <a:xfrm>
          <a:off x="1888302" y="9811563"/>
          <a:ext cx="1179576" cy="1472184"/>
        </a:xfrm>
        <a:prstGeom prst="rect">
          <a:avLst/>
        </a:prstGeom>
        <a:noFill/>
        <a:ln w="1">
          <a:noFill/>
          <a:miter lim="800000"/>
          <a:headEnd/>
          <a:tailEnd type="none" w="med" len="med"/>
        </a:ln>
        <a:effectLst/>
      </xdr:spPr>
    </xdr:pic>
    <xdr:clientData/>
  </xdr:twoCellAnchor>
  <xdr:twoCellAnchor editAs="oneCell">
    <xdr:from>
      <xdr:col>24</xdr:col>
      <xdr:colOff>316029</xdr:colOff>
      <xdr:row>1</xdr:row>
      <xdr:rowOff>91227</xdr:rowOff>
    </xdr:from>
    <xdr:to>
      <xdr:col>25</xdr:col>
      <xdr:colOff>8054</xdr:colOff>
      <xdr:row>1</xdr:row>
      <xdr:rowOff>348402</xdr:rowOff>
    </xdr:to>
    <xdr:pic>
      <xdr:nvPicPr>
        <xdr:cNvPr id="569" name="Picture 568" descr="home.jpg">
          <a:hlinkClick xmlns:r="http://schemas.openxmlformats.org/officeDocument/2006/relationships" r:id="rId6"/>
          <a:extLst>
            <a:ext uri="{FF2B5EF4-FFF2-40B4-BE49-F238E27FC236}">
              <a16:creationId xmlns:a16="http://schemas.microsoft.com/office/drawing/2014/main" id="{00000000-0008-0000-1200-000039020000}"/>
            </a:ext>
          </a:extLst>
        </xdr:cNvPr>
        <xdr:cNvPicPr>
          <a:picLocks noChangeAspect="1"/>
        </xdr:cNvPicPr>
      </xdr:nvPicPr>
      <xdr:blipFill>
        <a:blip xmlns:r="http://schemas.openxmlformats.org/officeDocument/2006/relationships" r:embed="rId7" cstate="print"/>
        <a:stretch>
          <a:fillRect/>
        </a:stretch>
      </xdr:blipFill>
      <xdr:spPr>
        <a:xfrm>
          <a:off x="10355379" y="186477"/>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11</xdr:col>
      <xdr:colOff>443193</xdr:colOff>
      <xdr:row>12</xdr:row>
      <xdr:rowOff>7703</xdr:rowOff>
    </xdr:from>
    <xdr:to>
      <xdr:col>12</xdr:col>
      <xdr:colOff>86004</xdr:colOff>
      <xdr:row>12</xdr:row>
      <xdr:rowOff>196802</xdr:rowOff>
    </xdr:to>
    <xdr:sp macro="" textlink="">
      <xdr:nvSpPr>
        <xdr:cNvPr id="341" name="Oval 340">
          <a:extLst>
            <a:ext uri="{FF2B5EF4-FFF2-40B4-BE49-F238E27FC236}">
              <a16:creationId xmlns:a16="http://schemas.microsoft.com/office/drawing/2014/main" id="{00000000-0008-0000-1200-000055010000}"/>
            </a:ext>
          </a:extLst>
        </xdr:cNvPr>
        <xdr:cNvSpPr>
          <a:spLocks noChangeArrowheads="1"/>
        </xdr:cNvSpPr>
      </xdr:nvSpPr>
      <xdr:spPr bwMode="auto">
        <a:xfrm>
          <a:off x="5653928" y="5868379"/>
          <a:ext cx="169488" cy="189099"/>
        </a:xfrm>
        <a:prstGeom prst="ellipse">
          <a:avLst/>
        </a:prstGeom>
        <a:solidFill>
          <a:schemeClr val="accent4">
            <a:lumMod val="50000"/>
          </a:schemeClr>
        </a:solidFill>
        <a:ln w="12700">
          <a:solidFill>
            <a:schemeClr val="accent1"/>
          </a:solidFill>
          <a:round/>
          <a:headEnd/>
          <a:tailEnd/>
        </a:ln>
        <a:effectLst/>
      </xdr:spPr>
      <xdr:txBody>
        <a:bodyPr wrap="square" anchor="ct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endParaRPr lang="en-US"/>
        </a:p>
      </xdr:txBody>
    </xdr:sp>
    <xdr:clientData/>
  </xdr:twoCellAnchor>
  <xdr:twoCellAnchor editAs="oneCell">
    <xdr:from>
      <xdr:col>6</xdr:col>
      <xdr:colOff>346213</xdr:colOff>
      <xdr:row>1</xdr:row>
      <xdr:rowOff>58899</xdr:rowOff>
    </xdr:from>
    <xdr:to>
      <xdr:col>8</xdr:col>
      <xdr:colOff>128465</xdr:colOff>
      <xdr:row>1</xdr:row>
      <xdr:rowOff>461526</xdr:rowOff>
    </xdr:to>
    <xdr:pic>
      <xdr:nvPicPr>
        <xdr:cNvPr id="82" name="Picture 81" descr="MI_Icon.png">
          <a:extLst>
            <a:ext uri="{FF2B5EF4-FFF2-40B4-BE49-F238E27FC236}">
              <a16:creationId xmlns:a16="http://schemas.microsoft.com/office/drawing/2014/main" id="{00000000-0008-0000-1200-000052000000}"/>
            </a:ext>
          </a:extLst>
        </xdr:cNvPr>
        <xdr:cNvPicPr>
          <a:picLocks noChangeAspect="1"/>
        </xdr:cNvPicPr>
      </xdr:nvPicPr>
      <xdr:blipFill>
        <a:blip xmlns:r="http://schemas.openxmlformats.org/officeDocument/2006/relationships" r:embed="rId10" cstate="print"/>
        <a:stretch>
          <a:fillRect/>
        </a:stretch>
      </xdr:blipFill>
      <xdr:spPr>
        <a:xfrm>
          <a:off x="2261796" y="154149"/>
          <a:ext cx="427836" cy="402627"/>
        </a:xfrm>
        <a:prstGeom prst="rect">
          <a:avLst/>
        </a:prstGeom>
      </xdr:spPr>
    </xdr:pic>
    <xdr:clientData/>
  </xdr:twoCellAnchor>
  <xdr:twoCellAnchor editAs="oneCell">
    <xdr:from>
      <xdr:col>23</xdr:col>
      <xdr:colOff>916104</xdr:colOff>
      <xdr:row>3</xdr:row>
      <xdr:rowOff>138852</xdr:rowOff>
    </xdr:from>
    <xdr:to>
      <xdr:col>23</xdr:col>
      <xdr:colOff>1173279</xdr:colOff>
      <xdr:row>3</xdr:row>
      <xdr:rowOff>138852</xdr:rowOff>
    </xdr:to>
    <xdr:pic>
      <xdr:nvPicPr>
        <xdr:cNvPr id="85" name="Picture 84" descr="home.jpg">
          <a:hlinkClick xmlns:r="http://schemas.openxmlformats.org/officeDocument/2006/relationships" r:id="rId6"/>
          <a:extLst>
            <a:ext uri="{FF2B5EF4-FFF2-40B4-BE49-F238E27FC236}">
              <a16:creationId xmlns:a16="http://schemas.microsoft.com/office/drawing/2014/main" id="{00000000-0008-0000-1200-000055000000}"/>
            </a:ext>
          </a:extLst>
        </xdr:cNvPr>
        <xdr:cNvPicPr>
          <a:picLocks noChangeAspect="1"/>
        </xdr:cNvPicPr>
      </xdr:nvPicPr>
      <xdr:blipFill>
        <a:blip xmlns:r="http://schemas.openxmlformats.org/officeDocument/2006/relationships" r:embed="rId7"/>
        <a:stretch>
          <a:fillRect/>
        </a:stretch>
      </xdr:blipFill>
      <xdr:spPr>
        <a:xfrm>
          <a:off x="9248408" y="238243"/>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23</xdr:col>
      <xdr:colOff>916104</xdr:colOff>
      <xdr:row>52</xdr:row>
      <xdr:rowOff>138852</xdr:rowOff>
    </xdr:from>
    <xdr:to>
      <xdr:col>23</xdr:col>
      <xdr:colOff>1173279</xdr:colOff>
      <xdr:row>52</xdr:row>
      <xdr:rowOff>138852</xdr:rowOff>
    </xdr:to>
    <xdr:pic>
      <xdr:nvPicPr>
        <xdr:cNvPr id="87" name="Picture 86" descr="home.jpg">
          <a:hlinkClick xmlns:r="http://schemas.openxmlformats.org/officeDocument/2006/relationships" r:id="rId6"/>
          <a:extLst>
            <a:ext uri="{FF2B5EF4-FFF2-40B4-BE49-F238E27FC236}">
              <a16:creationId xmlns:a16="http://schemas.microsoft.com/office/drawing/2014/main" id="{00000000-0008-0000-1200-000057000000}"/>
            </a:ext>
          </a:extLst>
        </xdr:cNvPr>
        <xdr:cNvPicPr>
          <a:picLocks noChangeAspect="1"/>
        </xdr:cNvPicPr>
      </xdr:nvPicPr>
      <xdr:blipFill>
        <a:blip xmlns:r="http://schemas.openxmlformats.org/officeDocument/2006/relationships" r:embed="rId7"/>
        <a:stretch>
          <a:fillRect/>
        </a:stretch>
      </xdr:blipFill>
      <xdr:spPr>
        <a:xfrm>
          <a:off x="9260004" y="834177"/>
          <a:ext cx="257175" cy="0"/>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237073</xdr:colOff>
      <xdr:row>4</xdr:row>
      <xdr:rowOff>52916</xdr:rowOff>
    </xdr:from>
    <xdr:to>
      <xdr:col>11</xdr:col>
      <xdr:colOff>793751</xdr:colOff>
      <xdr:row>27</xdr:row>
      <xdr:rowOff>11470</xdr:rowOff>
    </xdr:to>
    <xdr:pic>
      <xdr:nvPicPr>
        <xdr:cNvPr id="13" name="Picture 12">
          <a:extLst>
            <a:ext uri="{FF2B5EF4-FFF2-40B4-BE49-F238E27FC236}">
              <a16:creationId xmlns:a16="http://schemas.microsoft.com/office/drawing/2014/main" id="{64B9205C-3548-5E65-DE72-3C9300BAB6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5490" y="666749"/>
          <a:ext cx="4282011" cy="4276554"/>
        </a:xfrm>
        <a:prstGeom prst="rect">
          <a:avLst/>
        </a:prstGeom>
      </xdr:spPr>
    </xdr:pic>
    <xdr:clientData/>
  </xdr:twoCellAnchor>
  <xdr:twoCellAnchor>
    <xdr:from>
      <xdr:col>2</xdr:col>
      <xdr:colOff>19049</xdr:colOff>
      <xdr:row>26</xdr:row>
      <xdr:rowOff>57149</xdr:rowOff>
    </xdr:from>
    <xdr:to>
      <xdr:col>3</xdr:col>
      <xdr:colOff>542924</xdr:colOff>
      <xdr:row>27</xdr:row>
      <xdr:rowOff>57150</xdr:rowOff>
    </xdr:to>
    <xdr:sp macro="[0]!Gotohomepage" textlink="AZ34" fLocksText="0">
      <xdr:nvSpPr>
        <xdr:cNvPr id="21" name="Rectangle 20">
          <a:hlinkClick xmlns:r="http://schemas.openxmlformats.org/officeDocument/2006/relationships" r:id="rId2" tooltip="View License"/>
          <a:extLst>
            <a:ext uri="{FF2B5EF4-FFF2-40B4-BE49-F238E27FC236}">
              <a16:creationId xmlns:a16="http://schemas.microsoft.com/office/drawing/2014/main" id="{00000000-0008-0000-0100-000015000000}"/>
            </a:ext>
          </a:extLst>
        </xdr:cNvPr>
        <xdr:cNvSpPr>
          <a:spLocks noChangeArrowheads="1"/>
        </xdr:cNvSpPr>
      </xdr:nvSpPr>
      <xdr:spPr bwMode="auto">
        <a:xfrm>
          <a:off x="266699" y="4810124"/>
          <a:ext cx="1838325" cy="190501"/>
        </a:xfrm>
        <a:prstGeom prst="rect">
          <a:avLst/>
        </a:prstGeom>
        <a:solidFill>
          <a:schemeClr val="tx2">
            <a:lumMod val="40000"/>
            <a:lumOff val="60000"/>
          </a:schemeClr>
        </a:solidFill>
        <a:ln w="9525">
          <a:noFill/>
          <a:miter lim="800000"/>
          <a:headEnd/>
          <a:tailEnd/>
        </a:ln>
        <a:effectLst>
          <a:outerShdw blurRad="50800" dist="38100" dir="2700000" algn="tl" rotWithShape="0">
            <a:prstClr val="black">
              <a:alpha val="40000"/>
            </a:prstClr>
          </a:outerShdw>
        </a:effectLst>
        <a:scene3d>
          <a:camera prst="orthographicFront"/>
          <a:lightRig rig="threePt" dir="t"/>
        </a:scene3d>
        <a:sp3d>
          <a:bevelT/>
        </a:sp3d>
      </xdr:spPr>
      <xdr:txBody>
        <a:bodyPr vertOverflow="clip" wrap="square" lIns="27432" tIns="22860" rIns="27432" bIns="0" anchor="t" upright="1">
          <a:sp3d extrusionH="57150">
            <a:bevelT w="38100" h="38100"/>
          </a:sp3d>
        </a:bodyPr>
        <a:lstStyle/>
        <a:p>
          <a:pPr algn="ctr" rtl="1">
            <a:defRPr sz="1000"/>
          </a:pPr>
          <a:fld id="{0FF8701A-4D6D-4246-9F41-00F7D681E613}" type="TxLink">
            <a:rPr lang="en-US" altLang="ja-JP" sz="1000" b="1" i="0" u="none" strike="noStrike">
              <a:solidFill>
                <a:srgbClr val="000000"/>
              </a:solidFill>
              <a:effectLst>
                <a:outerShdw blurRad="50800" dist="38100" dir="2700000" algn="tl" rotWithShape="0">
                  <a:prstClr val="black">
                    <a:alpha val="40000"/>
                  </a:prstClr>
                </a:outerShdw>
              </a:effectLst>
              <a:latin typeface="Arial"/>
              <a:cs typeface="Arial"/>
            </a:rPr>
            <a:pPr algn="ctr" rtl="1">
              <a:defRPr sz="1000"/>
            </a:pPr>
            <a:t>View License</a:t>
          </a:fld>
          <a:endParaRPr lang="en-US" sz="1000" b="1" i="0" strike="noStrike">
            <a:solidFill>
              <a:srgbClr val="000000"/>
            </a:solidFill>
            <a:effectLst>
              <a:outerShdw blurRad="50800" dist="38100" dir="2700000" algn="tl" rotWithShape="0">
                <a:prstClr val="black">
                  <a:alpha val="40000"/>
                </a:prstClr>
              </a:outerShdw>
            </a:effectLst>
            <a:latin typeface="Arial"/>
            <a:cs typeface="Arial"/>
          </a:endParaRPr>
        </a:p>
      </xdr:txBody>
    </xdr:sp>
    <xdr:clientData/>
  </xdr:twoCellAnchor>
  <xdr:twoCellAnchor>
    <xdr:from>
      <xdr:col>8</xdr:col>
      <xdr:colOff>151128</xdr:colOff>
      <xdr:row>8</xdr:row>
      <xdr:rowOff>112970</xdr:rowOff>
    </xdr:from>
    <xdr:to>
      <xdr:col>10</xdr:col>
      <xdr:colOff>85725</xdr:colOff>
      <xdr:row>11</xdr:row>
      <xdr:rowOff>161138</xdr:rowOff>
    </xdr:to>
    <xdr:sp macro="" textlink="$AZ$4">
      <xdr:nvSpPr>
        <xdr:cNvPr id="32" name="TextBox 31">
          <a:extLst>
            <a:ext uri="{FF2B5EF4-FFF2-40B4-BE49-F238E27FC236}">
              <a16:creationId xmlns:a16="http://schemas.microsoft.com/office/drawing/2014/main" id="{00000000-0008-0000-0100-000020000000}"/>
            </a:ext>
          </a:extLst>
        </xdr:cNvPr>
        <xdr:cNvSpPr txBox="1"/>
      </xdr:nvSpPr>
      <xdr:spPr>
        <a:xfrm>
          <a:off x="7929878" y="1488803"/>
          <a:ext cx="1225764" cy="55616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F4C66100-8A08-434F-A893-A6C36F00B9A3}" type="TxLink">
            <a:rPr lang="en-US" altLang="ja-JP" sz="1400" b="0" i="0" u="none" strike="noStrike"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a typeface="Arial Unicode MS" pitchFamily="34" charset="-128"/>
              <a:cs typeface="Arial Unicode MS" pitchFamily="34" charset="-128"/>
            </a:rPr>
            <a:pPr/>
            <a:t> PROBLEM ANALYSIS</a:t>
          </a:fld>
          <a:endParaRPr lang="en-US" sz="1400" b="0"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a typeface="Arial Unicode MS" pitchFamily="34" charset="-128"/>
            <a:cs typeface="Arial Unicode MS" pitchFamily="34" charset="-128"/>
          </a:endParaRPr>
        </a:p>
      </xdr:txBody>
    </xdr:sp>
    <xdr:clientData/>
  </xdr:twoCellAnchor>
  <xdr:twoCellAnchor>
    <xdr:from>
      <xdr:col>8</xdr:col>
      <xdr:colOff>56090</xdr:colOff>
      <xdr:row>12</xdr:row>
      <xdr:rowOff>173174</xdr:rowOff>
    </xdr:from>
    <xdr:to>
      <xdr:col>11</xdr:col>
      <xdr:colOff>170392</xdr:colOff>
      <xdr:row>15</xdr:row>
      <xdr:rowOff>164192</xdr:rowOff>
    </xdr:to>
    <xdr:sp macro="" textlink="$AZ$5">
      <xdr:nvSpPr>
        <xdr:cNvPr id="39" name="TextBox 38">
          <a:extLst>
            <a:ext uri="{FF2B5EF4-FFF2-40B4-BE49-F238E27FC236}">
              <a16:creationId xmlns:a16="http://schemas.microsoft.com/office/drawing/2014/main" id="{00000000-0008-0000-0100-000027000000}"/>
            </a:ext>
          </a:extLst>
        </xdr:cNvPr>
        <xdr:cNvSpPr txBox="1"/>
      </xdr:nvSpPr>
      <xdr:spPr>
        <a:xfrm>
          <a:off x="7834840" y="2247507"/>
          <a:ext cx="2019302"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017FF250-2061-4625-BF69-10B46396947C}" type="TxLink">
            <a:rPr lang="en-US" altLang="ja-JP" sz="1400" b="0" i="0" u="none" strike="noStrike"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DECISION
ANALYSIS</a:t>
          </a:fld>
          <a:endParaRPr lang="en-US" sz="1400" b="0"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8</xdr:col>
      <xdr:colOff>8634</xdr:colOff>
      <xdr:row>16</xdr:row>
      <xdr:rowOff>165379</xdr:rowOff>
    </xdr:from>
    <xdr:to>
      <xdr:col>10</xdr:col>
      <xdr:colOff>219744</xdr:colOff>
      <xdr:row>20</xdr:row>
      <xdr:rowOff>112835</xdr:rowOff>
    </xdr:to>
    <xdr:sp macro="" textlink="$AZ$6">
      <xdr:nvSpPr>
        <xdr:cNvPr id="40" name="TextBox 39">
          <a:extLst>
            <a:ext uri="{FF2B5EF4-FFF2-40B4-BE49-F238E27FC236}">
              <a16:creationId xmlns:a16="http://schemas.microsoft.com/office/drawing/2014/main" id="{00000000-0008-0000-0100-000028000000}"/>
            </a:ext>
          </a:extLst>
        </xdr:cNvPr>
        <xdr:cNvSpPr txBox="1"/>
      </xdr:nvSpPr>
      <xdr:spPr>
        <a:xfrm>
          <a:off x="7787384" y="3001712"/>
          <a:ext cx="1502277" cy="70945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59DB758D-5814-44E9-9DD4-C4A7A02A77CC}" type="TxLink">
            <a:rPr lang="en-US" altLang="ja-JP" sz="1350" b="0" i="0" u="none" strike="noStrike"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POTENTIAL  PROBLEM ANALYSIS</a:t>
          </a:fld>
          <a:endParaRPr lang="en-US" sz="1350" b="0"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8</xdr:col>
      <xdr:colOff>61626</xdr:colOff>
      <xdr:row>21</xdr:row>
      <xdr:rowOff>72916</xdr:rowOff>
    </xdr:from>
    <xdr:to>
      <xdr:col>10</xdr:col>
      <xdr:colOff>610659</xdr:colOff>
      <xdr:row>25</xdr:row>
      <xdr:rowOff>20372</xdr:rowOff>
    </xdr:to>
    <xdr:sp macro="" textlink="$AZ$7">
      <xdr:nvSpPr>
        <xdr:cNvPr id="41" name="TextBox 40">
          <a:extLst>
            <a:ext uri="{FF2B5EF4-FFF2-40B4-BE49-F238E27FC236}">
              <a16:creationId xmlns:a16="http://schemas.microsoft.com/office/drawing/2014/main" id="{00000000-0008-0000-0100-000029000000}"/>
            </a:ext>
          </a:extLst>
        </xdr:cNvPr>
        <xdr:cNvSpPr txBox="1"/>
      </xdr:nvSpPr>
      <xdr:spPr>
        <a:xfrm>
          <a:off x="7840376" y="3861749"/>
          <a:ext cx="1840200" cy="70945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fld id="{99CD6335-97DC-4C7A-81D3-0CB3155ECD0B}" type="TxLink">
            <a:rPr lang="en-US" altLang="ja-JP" sz="1350" b="0" i="0" u="none" strike="noStrike"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t>POTENTIAL  OPPORTUNITY    ANALYSIS</a:t>
          </a:fld>
          <a:endParaRPr lang="en-US" sz="1350" b="0"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6</xdr:col>
      <xdr:colOff>96308</xdr:colOff>
      <xdr:row>16</xdr:row>
      <xdr:rowOff>62548</xdr:rowOff>
    </xdr:from>
    <xdr:to>
      <xdr:col>7</xdr:col>
      <xdr:colOff>601133</xdr:colOff>
      <xdr:row>19</xdr:row>
      <xdr:rowOff>53566</xdr:rowOff>
    </xdr:to>
    <xdr:sp macro="" textlink="$AZ$3">
      <xdr:nvSpPr>
        <xdr:cNvPr id="42" name="TextBox 41">
          <a:extLst>
            <a:ext uri="{FF2B5EF4-FFF2-40B4-BE49-F238E27FC236}">
              <a16:creationId xmlns:a16="http://schemas.microsoft.com/office/drawing/2014/main" id="{00000000-0008-0000-0100-00002A000000}"/>
            </a:ext>
          </a:extLst>
        </xdr:cNvPr>
        <xdr:cNvSpPr txBox="1"/>
      </xdr:nvSpPr>
      <xdr:spPr>
        <a:xfrm>
          <a:off x="6054725" y="2898881"/>
          <a:ext cx="1573741" cy="56251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r"/>
          <a:fld id="{3995DF6F-4869-472C-92F0-6A9B0FF2B144}" type="TxLink">
            <a:rPr lang="en-US" altLang="ja-JP" sz="1400" b="0" i="0" u="none" strike="noStrike"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a typeface="Arial Unicode MS"/>
              <a:cs typeface="Arial Unicode MS"/>
            </a:rPr>
            <a:pPr algn="r"/>
            <a:t>SITUATION APPRAISAL</a:t>
          </a:fld>
          <a:endParaRPr lang="en-US" sz="1400" b="0" kern="0" spc="-40" baseline="0">
            <a:ln>
              <a:solidFill>
                <a:schemeClr val="bg1">
                  <a:lumMod val="65000"/>
                </a:schemeClr>
              </a:solidFill>
            </a:ln>
            <a:solidFill>
              <a:schemeClr val="bg1"/>
            </a:solidFill>
            <a:effectLst>
              <a:outerShdw blurRad="50800" dist="38100" dir="2700000" algn="tl" rotWithShape="0">
                <a:prstClr val="black">
                  <a:alpha val="40000"/>
                </a:prstClr>
              </a:outerShdw>
            </a:effectLst>
            <a:latin typeface="Arial Rounded MT Bold" pitchFamily="34" charset="0"/>
          </a:endParaRPr>
        </a:p>
      </xdr:txBody>
    </xdr:sp>
    <xdr:clientData/>
  </xdr:twoCellAnchor>
  <xdr:twoCellAnchor>
    <xdr:from>
      <xdr:col>6</xdr:col>
      <xdr:colOff>515407</xdr:colOff>
      <xdr:row>10</xdr:row>
      <xdr:rowOff>186170</xdr:rowOff>
    </xdr:from>
    <xdr:to>
      <xdr:col>7</xdr:col>
      <xdr:colOff>661746</xdr:colOff>
      <xdr:row>21</xdr:row>
      <xdr:rowOff>154997</xdr:rowOff>
    </xdr:to>
    <xdr:sp macro="" textlink="">
      <xdr:nvSpPr>
        <xdr:cNvPr id="44" name="Rectangle 43">
          <a:hlinkClick xmlns:r="http://schemas.openxmlformats.org/officeDocument/2006/relationships" r:id="rId3" tooltip="Go to SA Worksheet"/>
          <a:extLst>
            <a:ext uri="{FF2B5EF4-FFF2-40B4-BE49-F238E27FC236}">
              <a16:creationId xmlns:a16="http://schemas.microsoft.com/office/drawing/2014/main" id="{00000000-0008-0000-0100-00002C000000}"/>
            </a:ext>
          </a:extLst>
        </xdr:cNvPr>
        <xdr:cNvSpPr/>
      </xdr:nvSpPr>
      <xdr:spPr>
        <a:xfrm>
          <a:off x="6473824" y="1879503"/>
          <a:ext cx="1215255" cy="20643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400">
            <a:latin typeface="Arial Rounded MT Bold" pitchFamily="34" charset="0"/>
          </a:endParaRPr>
        </a:p>
      </xdr:txBody>
    </xdr:sp>
    <xdr:clientData/>
  </xdr:twoCellAnchor>
  <xdr:twoCellAnchor editAs="oneCell">
    <xdr:from>
      <xdr:col>3</xdr:col>
      <xdr:colOff>733427</xdr:colOff>
      <xdr:row>29</xdr:row>
      <xdr:rowOff>76201</xdr:rowOff>
    </xdr:from>
    <xdr:to>
      <xdr:col>3</xdr:col>
      <xdr:colOff>1088856</xdr:colOff>
      <xdr:row>30</xdr:row>
      <xdr:rowOff>99034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cstate="print"/>
        <a:stretch>
          <a:fillRect/>
        </a:stretch>
      </xdr:blipFill>
      <xdr:spPr>
        <a:xfrm>
          <a:off x="2295527" y="5400676"/>
          <a:ext cx="355429" cy="213333"/>
        </a:xfrm>
        <a:prstGeom prst="rect">
          <a:avLst/>
        </a:prstGeom>
      </xdr:spPr>
    </xdr:pic>
    <xdr:clientData/>
  </xdr:twoCellAnchor>
  <xdr:twoCellAnchor editAs="oneCell">
    <xdr:from>
      <xdr:col>3</xdr:col>
      <xdr:colOff>733425</xdr:colOff>
      <xdr:row>27</xdr:row>
      <xdr:rowOff>183698</xdr:rowOff>
    </xdr:from>
    <xdr:to>
      <xdr:col>3</xdr:col>
      <xdr:colOff>1090041</xdr:colOff>
      <xdr:row>29</xdr:row>
      <xdr:rowOff>13010</xdr:rowOff>
    </xdr:to>
    <xdr:pic>
      <xdr:nvPicPr>
        <xdr:cNvPr id="28" name="Picture 27" descr="http://t2.gstatic.com/images?q=tbn:ANd9GcQS3KvG8JW8b0xLOZ5VvVYj8rY9-DZbJ3-8HKhlv2HyVhZ0Ba4rv4ipjFC8">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95525" y="5142141"/>
          <a:ext cx="356616" cy="210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29634</xdr:colOff>
      <xdr:row>14</xdr:row>
      <xdr:rowOff>81455</xdr:rowOff>
    </xdr:from>
    <xdr:to>
      <xdr:col>11</xdr:col>
      <xdr:colOff>628858</xdr:colOff>
      <xdr:row>20</xdr:row>
      <xdr:rowOff>76199</xdr:rowOff>
    </xdr:to>
    <xdr:sp macro="" textlink="">
      <xdr:nvSpPr>
        <xdr:cNvPr id="5" name="Freeform 4">
          <a:hlinkClick xmlns:r="http://schemas.openxmlformats.org/officeDocument/2006/relationships" r:id="rId6" tooltip="Go to PPA Worksheet"/>
          <a:extLst>
            <a:ext uri="{FF2B5EF4-FFF2-40B4-BE49-F238E27FC236}">
              <a16:creationId xmlns:a16="http://schemas.microsoft.com/office/drawing/2014/main" id="{00000000-0008-0000-0100-000005000000}"/>
            </a:ext>
          </a:extLst>
        </xdr:cNvPr>
        <xdr:cNvSpPr/>
      </xdr:nvSpPr>
      <xdr:spPr bwMode="auto">
        <a:xfrm>
          <a:off x="7808384" y="2536788"/>
          <a:ext cx="2504224" cy="1137744"/>
        </a:xfrm>
        <a:custGeom>
          <a:avLst/>
          <a:gdLst>
            <a:gd name="connsiteX0" fmla="*/ 28575 w 2114550"/>
            <a:gd name="connsiteY0" fmla="*/ 400050 h 1104900"/>
            <a:gd name="connsiteX1" fmla="*/ 0 w 2114550"/>
            <a:gd name="connsiteY1" fmla="*/ 1104900 h 1104900"/>
            <a:gd name="connsiteX2" fmla="*/ 1038225 w 2114550"/>
            <a:gd name="connsiteY2" fmla="*/ 1028700 h 1104900"/>
            <a:gd name="connsiteX3" fmla="*/ 1638300 w 2114550"/>
            <a:gd name="connsiteY3" fmla="*/ 857250 h 1104900"/>
            <a:gd name="connsiteX4" fmla="*/ 2114550 w 2114550"/>
            <a:gd name="connsiteY4" fmla="*/ 581025 h 1104900"/>
            <a:gd name="connsiteX5" fmla="*/ 2057400 w 2114550"/>
            <a:gd name="connsiteY5" fmla="*/ 0 h 1104900"/>
            <a:gd name="connsiteX6" fmla="*/ 1371600 w 2114550"/>
            <a:gd name="connsiteY6" fmla="*/ 285750 h 1104900"/>
            <a:gd name="connsiteX7" fmla="*/ 533400 w 2114550"/>
            <a:gd name="connsiteY7" fmla="*/ 409575 h 1104900"/>
            <a:gd name="connsiteX8" fmla="*/ 28575 w 2114550"/>
            <a:gd name="connsiteY8" fmla="*/ 400050 h 1104900"/>
            <a:gd name="connsiteX0" fmla="*/ 28575 w 2449099"/>
            <a:gd name="connsiteY0" fmla="*/ 400050 h 1104900"/>
            <a:gd name="connsiteX1" fmla="*/ 0 w 2449099"/>
            <a:gd name="connsiteY1" fmla="*/ 1104900 h 1104900"/>
            <a:gd name="connsiteX2" fmla="*/ 1038225 w 2449099"/>
            <a:gd name="connsiteY2" fmla="*/ 1028700 h 1104900"/>
            <a:gd name="connsiteX3" fmla="*/ 1638300 w 2449099"/>
            <a:gd name="connsiteY3" fmla="*/ 857250 h 1104900"/>
            <a:gd name="connsiteX4" fmla="*/ 2449099 w 2449099"/>
            <a:gd name="connsiteY4" fmla="*/ 627008 h 1104900"/>
            <a:gd name="connsiteX5" fmla="*/ 2057400 w 2449099"/>
            <a:gd name="connsiteY5" fmla="*/ 0 h 1104900"/>
            <a:gd name="connsiteX6" fmla="*/ 1371600 w 2449099"/>
            <a:gd name="connsiteY6" fmla="*/ 285750 h 1104900"/>
            <a:gd name="connsiteX7" fmla="*/ 533400 w 2449099"/>
            <a:gd name="connsiteY7" fmla="*/ 409575 h 1104900"/>
            <a:gd name="connsiteX8" fmla="*/ 28575 w 2449099"/>
            <a:gd name="connsiteY8" fmla="*/ 400050 h 1104900"/>
            <a:gd name="connsiteX0" fmla="*/ 28575 w 2449099"/>
            <a:gd name="connsiteY0" fmla="*/ 400050 h 1104900"/>
            <a:gd name="connsiteX1" fmla="*/ 0 w 2449099"/>
            <a:gd name="connsiteY1" fmla="*/ 1104900 h 1104900"/>
            <a:gd name="connsiteX2" fmla="*/ 1038225 w 2449099"/>
            <a:gd name="connsiteY2" fmla="*/ 1028700 h 1104900"/>
            <a:gd name="connsiteX3" fmla="*/ 1638300 w 2449099"/>
            <a:gd name="connsiteY3" fmla="*/ 857250 h 1104900"/>
            <a:gd name="connsiteX4" fmla="*/ 2449099 w 2449099"/>
            <a:gd name="connsiteY4" fmla="*/ 627008 h 1104900"/>
            <a:gd name="connsiteX5" fmla="*/ 2057400 w 2449099"/>
            <a:gd name="connsiteY5" fmla="*/ 0 h 1104900"/>
            <a:gd name="connsiteX6" fmla="*/ 1371600 w 2449099"/>
            <a:gd name="connsiteY6" fmla="*/ 285750 h 1104900"/>
            <a:gd name="connsiteX7" fmla="*/ 533400 w 2449099"/>
            <a:gd name="connsiteY7" fmla="*/ 409575 h 1104900"/>
            <a:gd name="connsiteX8" fmla="*/ 28575 w 2449099"/>
            <a:gd name="connsiteY8" fmla="*/ 400050 h 1104900"/>
            <a:gd name="connsiteX0" fmla="*/ 28575 w 2449099"/>
            <a:gd name="connsiteY0" fmla="*/ 400050 h 1104900"/>
            <a:gd name="connsiteX1" fmla="*/ 0 w 2449099"/>
            <a:gd name="connsiteY1" fmla="*/ 1104900 h 1104900"/>
            <a:gd name="connsiteX2" fmla="*/ 1038225 w 2449099"/>
            <a:gd name="connsiteY2" fmla="*/ 1028700 h 1104900"/>
            <a:gd name="connsiteX3" fmla="*/ 1664540 w 2449099"/>
            <a:gd name="connsiteY3" fmla="*/ 955784 h 1104900"/>
            <a:gd name="connsiteX4" fmla="*/ 2449099 w 2449099"/>
            <a:gd name="connsiteY4" fmla="*/ 627008 h 1104900"/>
            <a:gd name="connsiteX5" fmla="*/ 2057400 w 2449099"/>
            <a:gd name="connsiteY5" fmla="*/ 0 h 1104900"/>
            <a:gd name="connsiteX6" fmla="*/ 1371600 w 2449099"/>
            <a:gd name="connsiteY6" fmla="*/ 285750 h 1104900"/>
            <a:gd name="connsiteX7" fmla="*/ 533400 w 2449099"/>
            <a:gd name="connsiteY7" fmla="*/ 409575 h 1104900"/>
            <a:gd name="connsiteX8" fmla="*/ 28575 w 2449099"/>
            <a:gd name="connsiteY8" fmla="*/ 400050 h 1104900"/>
            <a:gd name="connsiteX0" fmla="*/ 28575 w 2449099"/>
            <a:gd name="connsiteY0" fmla="*/ 400050 h 1104900"/>
            <a:gd name="connsiteX1" fmla="*/ 0 w 2449099"/>
            <a:gd name="connsiteY1" fmla="*/ 1104900 h 1104900"/>
            <a:gd name="connsiteX2" fmla="*/ 1038225 w 2449099"/>
            <a:gd name="connsiteY2" fmla="*/ 1028700 h 1104900"/>
            <a:gd name="connsiteX3" fmla="*/ 1664540 w 2449099"/>
            <a:gd name="connsiteY3" fmla="*/ 955784 h 1104900"/>
            <a:gd name="connsiteX4" fmla="*/ 2449099 w 2449099"/>
            <a:gd name="connsiteY4" fmla="*/ 627008 h 1104900"/>
            <a:gd name="connsiteX5" fmla="*/ 2057400 w 2449099"/>
            <a:gd name="connsiteY5" fmla="*/ 0 h 1104900"/>
            <a:gd name="connsiteX6" fmla="*/ 1371600 w 2449099"/>
            <a:gd name="connsiteY6" fmla="*/ 285750 h 1104900"/>
            <a:gd name="connsiteX7" fmla="*/ 533400 w 2449099"/>
            <a:gd name="connsiteY7" fmla="*/ 409575 h 1104900"/>
            <a:gd name="connsiteX8" fmla="*/ 28575 w 2449099"/>
            <a:gd name="connsiteY8" fmla="*/ 400050 h 1104900"/>
            <a:gd name="connsiteX0" fmla="*/ 28575 w 2464107"/>
            <a:gd name="connsiteY0" fmla="*/ 432894 h 1137744"/>
            <a:gd name="connsiteX1" fmla="*/ 0 w 2464107"/>
            <a:gd name="connsiteY1" fmla="*/ 1137744 h 1137744"/>
            <a:gd name="connsiteX2" fmla="*/ 1038225 w 2464107"/>
            <a:gd name="connsiteY2" fmla="*/ 1061544 h 1137744"/>
            <a:gd name="connsiteX3" fmla="*/ 1664540 w 2464107"/>
            <a:gd name="connsiteY3" fmla="*/ 988628 h 1137744"/>
            <a:gd name="connsiteX4" fmla="*/ 2449099 w 2464107"/>
            <a:gd name="connsiteY4" fmla="*/ 659852 h 1137744"/>
            <a:gd name="connsiteX5" fmla="*/ 2464107 w 2464107"/>
            <a:gd name="connsiteY5" fmla="*/ 0 h 1137744"/>
            <a:gd name="connsiteX6" fmla="*/ 1371600 w 2464107"/>
            <a:gd name="connsiteY6" fmla="*/ 318594 h 1137744"/>
            <a:gd name="connsiteX7" fmla="*/ 533400 w 2464107"/>
            <a:gd name="connsiteY7" fmla="*/ 442419 h 1137744"/>
            <a:gd name="connsiteX8" fmla="*/ 28575 w 2464107"/>
            <a:gd name="connsiteY8" fmla="*/ 432894 h 1137744"/>
            <a:gd name="connsiteX0" fmla="*/ 28575 w 2482770"/>
            <a:gd name="connsiteY0" fmla="*/ 432894 h 1137744"/>
            <a:gd name="connsiteX1" fmla="*/ 0 w 2482770"/>
            <a:gd name="connsiteY1" fmla="*/ 1137744 h 1137744"/>
            <a:gd name="connsiteX2" fmla="*/ 1038225 w 2482770"/>
            <a:gd name="connsiteY2" fmla="*/ 1061544 h 1137744"/>
            <a:gd name="connsiteX3" fmla="*/ 1664540 w 2482770"/>
            <a:gd name="connsiteY3" fmla="*/ 988628 h 1137744"/>
            <a:gd name="connsiteX4" fmla="*/ 2449099 w 2482770"/>
            <a:gd name="connsiteY4" fmla="*/ 659852 h 1137744"/>
            <a:gd name="connsiteX5" fmla="*/ 2464107 w 2482770"/>
            <a:gd name="connsiteY5" fmla="*/ 0 h 1137744"/>
            <a:gd name="connsiteX6" fmla="*/ 1371600 w 2482770"/>
            <a:gd name="connsiteY6" fmla="*/ 318594 h 1137744"/>
            <a:gd name="connsiteX7" fmla="*/ 533400 w 2482770"/>
            <a:gd name="connsiteY7" fmla="*/ 442419 h 1137744"/>
            <a:gd name="connsiteX8" fmla="*/ 28575 w 2482770"/>
            <a:gd name="connsiteY8" fmla="*/ 432894 h 1137744"/>
            <a:gd name="connsiteX0" fmla="*/ 28575 w 2494168"/>
            <a:gd name="connsiteY0" fmla="*/ 432894 h 1137744"/>
            <a:gd name="connsiteX1" fmla="*/ 0 w 2494168"/>
            <a:gd name="connsiteY1" fmla="*/ 1137744 h 1137744"/>
            <a:gd name="connsiteX2" fmla="*/ 1038225 w 2494168"/>
            <a:gd name="connsiteY2" fmla="*/ 1061544 h 1137744"/>
            <a:gd name="connsiteX3" fmla="*/ 1664540 w 2494168"/>
            <a:gd name="connsiteY3" fmla="*/ 988628 h 1137744"/>
            <a:gd name="connsiteX4" fmla="*/ 2449099 w 2494168"/>
            <a:gd name="connsiteY4" fmla="*/ 659852 h 1137744"/>
            <a:gd name="connsiteX5" fmla="*/ 2464107 w 2494168"/>
            <a:gd name="connsiteY5" fmla="*/ 0 h 1137744"/>
            <a:gd name="connsiteX6" fmla="*/ 1371600 w 2494168"/>
            <a:gd name="connsiteY6" fmla="*/ 318594 h 1137744"/>
            <a:gd name="connsiteX7" fmla="*/ 533400 w 2494168"/>
            <a:gd name="connsiteY7" fmla="*/ 442419 h 1137744"/>
            <a:gd name="connsiteX8" fmla="*/ 28575 w 2494168"/>
            <a:gd name="connsiteY8" fmla="*/ 432894 h 1137744"/>
            <a:gd name="connsiteX0" fmla="*/ 28575 w 2494168"/>
            <a:gd name="connsiteY0" fmla="*/ 432894 h 1137744"/>
            <a:gd name="connsiteX1" fmla="*/ 0 w 2494168"/>
            <a:gd name="connsiteY1" fmla="*/ 1137744 h 1137744"/>
            <a:gd name="connsiteX2" fmla="*/ 1038225 w 2494168"/>
            <a:gd name="connsiteY2" fmla="*/ 1061544 h 1137744"/>
            <a:gd name="connsiteX3" fmla="*/ 1664540 w 2494168"/>
            <a:gd name="connsiteY3" fmla="*/ 988628 h 1137744"/>
            <a:gd name="connsiteX4" fmla="*/ 2449099 w 2494168"/>
            <a:gd name="connsiteY4" fmla="*/ 659852 h 1137744"/>
            <a:gd name="connsiteX5" fmla="*/ 2464107 w 2494168"/>
            <a:gd name="connsiteY5" fmla="*/ 0 h 1137744"/>
            <a:gd name="connsiteX6" fmla="*/ 2152268 w 2494168"/>
            <a:gd name="connsiteY6" fmla="*/ 161596 h 1137744"/>
            <a:gd name="connsiteX7" fmla="*/ 1371600 w 2494168"/>
            <a:gd name="connsiteY7" fmla="*/ 318594 h 1137744"/>
            <a:gd name="connsiteX8" fmla="*/ 533400 w 2494168"/>
            <a:gd name="connsiteY8" fmla="*/ 442419 h 1137744"/>
            <a:gd name="connsiteX9" fmla="*/ 28575 w 2494168"/>
            <a:gd name="connsiteY9" fmla="*/ 432894 h 1137744"/>
            <a:gd name="connsiteX0" fmla="*/ 28575 w 2494168"/>
            <a:gd name="connsiteY0" fmla="*/ 432894 h 1137744"/>
            <a:gd name="connsiteX1" fmla="*/ 0 w 2494168"/>
            <a:gd name="connsiteY1" fmla="*/ 1137744 h 1137744"/>
            <a:gd name="connsiteX2" fmla="*/ 1038225 w 2494168"/>
            <a:gd name="connsiteY2" fmla="*/ 1061544 h 1137744"/>
            <a:gd name="connsiteX3" fmla="*/ 1664540 w 2494168"/>
            <a:gd name="connsiteY3" fmla="*/ 988628 h 1137744"/>
            <a:gd name="connsiteX4" fmla="*/ 2449099 w 2494168"/>
            <a:gd name="connsiteY4" fmla="*/ 659852 h 1137744"/>
            <a:gd name="connsiteX5" fmla="*/ 2464107 w 2494168"/>
            <a:gd name="connsiteY5" fmla="*/ 0 h 1137744"/>
            <a:gd name="connsiteX6" fmla="*/ 2152268 w 2494168"/>
            <a:gd name="connsiteY6" fmla="*/ 161596 h 1137744"/>
            <a:gd name="connsiteX7" fmla="*/ 1371600 w 2494168"/>
            <a:gd name="connsiteY7" fmla="*/ 318594 h 1137744"/>
            <a:gd name="connsiteX8" fmla="*/ 533400 w 2494168"/>
            <a:gd name="connsiteY8" fmla="*/ 442419 h 1137744"/>
            <a:gd name="connsiteX9" fmla="*/ 28575 w 2494168"/>
            <a:gd name="connsiteY9" fmla="*/ 432894 h 1137744"/>
            <a:gd name="connsiteX0" fmla="*/ 28575 w 2494168"/>
            <a:gd name="connsiteY0" fmla="*/ 432894 h 1137744"/>
            <a:gd name="connsiteX1" fmla="*/ 0 w 2494168"/>
            <a:gd name="connsiteY1" fmla="*/ 1137744 h 1137744"/>
            <a:gd name="connsiteX2" fmla="*/ 1038225 w 2494168"/>
            <a:gd name="connsiteY2" fmla="*/ 1061544 h 1137744"/>
            <a:gd name="connsiteX3" fmla="*/ 1664540 w 2494168"/>
            <a:gd name="connsiteY3" fmla="*/ 988628 h 1137744"/>
            <a:gd name="connsiteX4" fmla="*/ 2449099 w 2494168"/>
            <a:gd name="connsiteY4" fmla="*/ 659852 h 1137744"/>
            <a:gd name="connsiteX5" fmla="*/ 2464107 w 2494168"/>
            <a:gd name="connsiteY5" fmla="*/ 0 h 1137744"/>
            <a:gd name="connsiteX6" fmla="*/ 2152268 w 2494168"/>
            <a:gd name="connsiteY6" fmla="*/ 161596 h 1137744"/>
            <a:gd name="connsiteX7" fmla="*/ 1351921 w 2494168"/>
            <a:gd name="connsiteY7" fmla="*/ 358008 h 1137744"/>
            <a:gd name="connsiteX8" fmla="*/ 533400 w 2494168"/>
            <a:gd name="connsiteY8" fmla="*/ 442419 h 1137744"/>
            <a:gd name="connsiteX9" fmla="*/ 28575 w 2494168"/>
            <a:gd name="connsiteY9" fmla="*/ 432894 h 1137744"/>
            <a:gd name="connsiteX0" fmla="*/ 28575 w 2494168"/>
            <a:gd name="connsiteY0" fmla="*/ 432894 h 1137744"/>
            <a:gd name="connsiteX1" fmla="*/ 0 w 2494168"/>
            <a:gd name="connsiteY1" fmla="*/ 1137744 h 1137744"/>
            <a:gd name="connsiteX2" fmla="*/ 1038225 w 2494168"/>
            <a:gd name="connsiteY2" fmla="*/ 1061544 h 1137744"/>
            <a:gd name="connsiteX3" fmla="*/ 1664540 w 2494168"/>
            <a:gd name="connsiteY3" fmla="*/ 988628 h 1137744"/>
            <a:gd name="connsiteX4" fmla="*/ 2449099 w 2494168"/>
            <a:gd name="connsiteY4" fmla="*/ 659852 h 1137744"/>
            <a:gd name="connsiteX5" fmla="*/ 2464107 w 2494168"/>
            <a:gd name="connsiteY5" fmla="*/ 0 h 1137744"/>
            <a:gd name="connsiteX6" fmla="*/ 2152268 w 2494168"/>
            <a:gd name="connsiteY6" fmla="*/ 161596 h 1137744"/>
            <a:gd name="connsiteX7" fmla="*/ 1351921 w 2494168"/>
            <a:gd name="connsiteY7" fmla="*/ 377715 h 1137744"/>
            <a:gd name="connsiteX8" fmla="*/ 533400 w 2494168"/>
            <a:gd name="connsiteY8" fmla="*/ 442419 h 1137744"/>
            <a:gd name="connsiteX9" fmla="*/ 28575 w 2494168"/>
            <a:gd name="connsiteY9" fmla="*/ 432894 h 1137744"/>
            <a:gd name="connsiteX0" fmla="*/ 28575 w 2494168"/>
            <a:gd name="connsiteY0" fmla="*/ 432894 h 1137744"/>
            <a:gd name="connsiteX1" fmla="*/ 0 w 2494168"/>
            <a:gd name="connsiteY1" fmla="*/ 1137744 h 1137744"/>
            <a:gd name="connsiteX2" fmla="*/ 1038225 w 2494168"/>
            <a:gd name="connsiteY2" fmla="*/ 1061544 h 1137744"/>
            <a:gd name="connsiteX3" fmla="*/ 1664540 w 2494168"/>
            <a:gd name="connsiteY3" fmla="*/ 988628 h 1137744"/>
            <a:gd name="connsiteX4" fmla="*/ 2449099 w 2494168"/>
            <a:gd name="connsiteY4" fmla="*/ 659852 h 1137744"/>
            <a:gd name="connsiteX5" fmla="*/ 2464107 w 2494168"/>
            <a:gd name="connsiteY5" fmla="*/ 0 h 1137744"/>
            <a:gd name="connsiteX6" fmla="*/ 2152268 w 2494168"/>
            <a:gd name="connsiteY6" fmla="*/ 161596 h 1137744"/>
            <a:gd name="connsiteX7" fmla="*/ 1351921 w 2494168"/>
            <a:gd name="connsiteY7" fmla="*/ 377715 h 1137744"/>
            <a:gd name="connsiteX8" fmla="*/ 533400 w 2494168"/>
            <a:gd name="connsiteY8" fmla="*/ 442419 h 1137744"/>
            <a:gd name="connsiteX9" fmla="*/ 28575 w 2494168"/>
            <a:gd name="connsiteY9" fmla="*/ 432894 h 1137744"/>
            <a:gd name="connsiteX0" fmla="*/ 28575 w 2494168"/>
            <a:gd name="connsiteY0" fmla="*/ 432894 h 1137744"/>
            <a:gd name="connsiteX1" fmla="*/ 0 w 2494168"/>
            <a:gd name="connsiteY1" fmla="*/ 1137744 h 1137744"/>
            <a:gd name="connsiteX2" fmla="*/ 1038225 w 2494168"/>
            <a:gd name="connsiteY2" fmla="*/ 1061544 h 1137744"/>
            <a:gd name="connsiteX3" fmla="*/ 1664540 w 2494168"/>
            <a:gd name="connsiteY3" fmla="*/ 988628 h 1137744"/>
            <a:gd name="connsiteX4" fmla="*/ 2449099 w 2494168"/>
            <a:gd name="connsiteY4" fmla="*/ 659852 h 1137744"/>
            <a:gd name="connsiteX5" fmla="*/ 2464107 w 2494168"/>
            <a:gd name="connsiteY5" fmla="*/ 0 h 1137744"/>
            <a:gd name="connsiteX6" fmla="*/ 2152268 w 2494168"/>
            <a:gd name="connsiteY6" fmla="*/ 161596 h 1137744"/>
            <a:gd name="connsiteX7" fmla="*/ 1351921 w 2494168"/>
            <a:gd name="connsiteY7" fmla="*/ 377715 h 1137744"/>
            <a:gd name="connsiteX8" fmla="*/ 533400 w 2494168"/>
            <a:gd name="connsiteY8" fmla="*/ 494971 h 1137744"/>
            <a:gd name="connsiteX9" fmla="*/ 28575 w 2494168"/>
            <a:gd name="connsiteY9" fmla="*/ 432894 h 1137744"/>
            <a:gd name="connsiteX0" fmla="*/ 28575 w 2494168"/>
            <a:gd name="connsiteY0" fmla="*/ 432894 h 1137744"/>
            <a:gd name="connsiteX1" fmla="*/ 0 w 2494168"/>
            <a:gd name="connsiteY1" fmla="*/ 1137744 h 1137744"/>
            <a:gd name="connsiteX2" fmla="*/ 1038225 w 2494168"/>
            <a:gd name="connsiteY2" fmla="*/ 1061544 h 1137744"/>
            <a:gd name="connsiteX3" fmla="*/ 1664540 w 2494168"/>
            <a:gd name="connsiteY3" fmla="*/ 988628 h 1137744"/>
            <a:gd name="connsiteX4" fmla="*/ 2449099 w 2494168"/>
            <a:gd name="connsiteY4" fmla="*/ 659852 h 1137744"/>
            <a:gd name="connsiteX5" fmla="*/ 2464107 w 2494168"/>
            <a:gd name="connsiteY5" fmla="*/ 0 h 1137744"/>
            <a:gd name="connsiteX6" fmla="*/ 2152268 w 2494168"/>
            <a:gd name="connsiteY6" fmla="*/ 161596 h 1137744"/>
            <a:gd name="connsiteX7" fmla="*/ 1351921 w 2494168"/>
            <a:gd name="connsiteY7" fmla="*/ 377715 h 1137744"/>
            <a:gd name="connsiteX8" fmla="*/ 520281 w 2494168"/>
            <a:gd name="connsiteY8" fmla="*/ 468695 h 1137744"/>
            <a:gd name="connsiteX9" fmla="*/ 28575 w 2494168"/>
            <a:gd name="connsiteY9" fmla="*/ 432894 h 1137744"/>
            <a:gd name="connsiteX0" fmla="*/ 28575 w 2494168"/>
            <a:gd name="connsiteY0" fmla="*/ 459170 h 1137744"/>
            <a:gd name="connsiteX1" fmla="*/ 0 w 2494168"/>
            <a:gd name="connsiteY1" fmla="*/ 1137744 h 1137744"/>
            <a:gd name="connsiteX2" fmla="*/ 1038225 w 2494168"/>
            <a:gd name="connsiteY2" fmla="*/ 1061544 h 1137744"/>
            <a:gd name="connsiteX3" fmla="*/ 1664540 w 2494168"/>
            <a:gd name="connsiteY3" fmla="*/ 988628 h 1137744"/>
            <a:gd name="connsiteX4" fmla="*/ 2449099 w 2494168"/>
            <a:gd name="connsiteY4" fmla="*/ 659852 h 1137744"/>
            <a:gd name="connsiteX5" fmla="*/ 2464107 w 2494168"/>
            <a:gd name="connsiteY5" fmla="*/ 0 h 1137744"/>
            <a:gd name="connsiteX6" fmla="*/ 2152268 w 2494168"/>
            <a:gd name="connsiteY6" fmla="*/ 161596 h 1137744"/>
            <a:gd name="connsiteX7" fmla="*/ 1351921 w 2494168"/>
            <a:gd name="connsiteY7" fmla="*/ 377715 h 1137744"/>
            <a:gd name="connsiteX8" fmla="*/ 520281 w 2494168"/>
            <a:gd name="connsiteY8" fmla="*/ 468695 h 1137744"/>
            <a:gd name="connsiteX9" fmla="*/ 28575 w 2494168"/>
            <a:gd name="connsiteY9" fmla="*/ 459170 h 11377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494168" h="1137744">
              <a:moveTo>
                <a:pt x="28575" y="459170"/>
              </a:moveTo>
              <a:lnTo>
                <a:pt x="0" y="1137744"/>
              </a:lnTo>
              <a:lnTo>
                <a:pt x="1038225" y="1061544"/>
              </a:lnTo>
              <a:lnTo>
                <a:pt x="1664540" y="988628"/>
              </a:lnTo>
              <a:cubicBezTo>
                <a:pt x="2066002" y="879036"/>
                <a:pt x="2250990" y="835133"/>
                <a:pt x="2449099" y="659852"/>
              </a:cubicBezTo>
              <a:cubicBezTo>
                <a:pt x="2500021" y="426763"/>
                <a:pt x="2511583" y="239658"/>
                <a:pt x="2464107" y="0"/>
              </a:cubicBezTo>
              <a:cubicBezTo>
                <a:pt x="2357974" y="34158"/>
                <a:pt x="2258401" y="127438"/>
                <a:pt x="2152268" y="161596"/>
              </a:cubicBezTo>
              <a:cubicBezTo>
                <a:pt x="1892045" y="213929"/>
                <a:pt x="1651503" y="358227"/>
                <a:pt x="1351921" y="377715"/>
              </a:cubicBezTo>
              <a:cubicBezTo>
                <a:pt x="1033164" y="458403"/>
                <a:pt x="793121" y="447127"/>
                <a:pt x="520281" y="468695"/>
              </a:cubicBezTo>
              <a:lnTo>
                <a:pt x="28575" y="459170"/>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45728</xdr:colOff>
      <xdr:row>19</xdr:row>
      <xdr:rowOff>151630</xdr:rowOff>
    </xdr:from>
    <xdr:to>
      <xdr:col>11</xdr:col>
      <xdr:colOff>530846</xdr:colOff>
      <xdr:row>25</xdr:row>
      <xdr:rowOff>2186</xdr:rowOff>
    </xdr:to>
    <xdr:sp macro="" textlink="">
      <xdr:nvSpPr>
        <xdr:cNvPr id="6" name="Freeform 5">
          <a:hlinkClick xmlns:r="http://schemas.openxmlformats.org/officeDocument/2006/relationships" r:id="rId7" tooltip="Go to POA Worksheet"/>
          <a:extLst>
            <a:ext uri="{FF2B5EF4-FFF2-40B4-BE49-F238E27FC236}">
              <a16:creationId xmlns:a16="http://schemas.microsoft.com/office/drawing/2014/main" id="{00000000-0008-0000-0100-000006000000}"/>
            </a:ext>
          </a:extLst>
        </xdr:cNvPr>
        <xdr:cNvSpPr/>
      </xdr:nvSpPr>
      <xdr:spPr bwMode="auto">
        <a:xfrm>
          <a:off x="7824478" y="3559463"/>
          <a:ext cx="2390118" cy="993556"/>
        </a:xfrm>
        <a:custGeom>
          <a:avLst/>
          <a:gdLst>
            <a:gd name="connsiteX0" fmla="*/ 0 w 2019300"/>
            <a:gd name="connsiteY0" fmla="*/ 361950 h 1057275"/>
            <a:gd name="connsiteX1" fmla="*/ 57150 w 2019300"/>
            <a:gd name="connsiteY1" fmla="*/ 1057275 h 1057275"/>
            <a:gd name="connsiteX2" fmla="*/ 866775 w 2019300"/>
            <a:gd name="connsiteY2" fmla="*/ 1000125 h 1057275"/>
            <a:gd name="connsiteX3" fmla="*/ 1390650 w 2019300"/>
            <a:gd name="connsiteY3" fmla="*/ 847725 h 1057275"/>
            <a:gd name="connsiteX4" fmla="*/ 1771650 w 2019300"/>
            <a:gd name="connsiteY4" fmla="*/ 619125 h 1057275"/>
            <a:gd name="connsiteX5" fmla="*/ 2019300 w 2019300"/>
            <a:gd name="connsiteY5" fmla="*/ 390525 h 1057275"/>
            <a:gd name="connsiteX6" fmla="*/ 2019300 w 2019300"/>
            <a:gd name="connsiteY6" fmla="*/ 0 h 1057275"/>
            <a:gd name="connsiteX7" fmla="*/ 1504950 w 2019300"/>
            <a:gd name="connsiteY7" fmla="*/ 209550 h 1057275"/>
            <a:gd name="connsiteX8" fmla="*/ 838200 w 2019300"/>
            <a:gd name="connsiteY8" fmla="*/ 333375 h 1057275"/>
            <a:gd name="connsiteX9" fmla="*/ 161925 w 2019300"/>
            <a:gd name="connsiteY9" fmla="*/ 381000 h 1057275"/>
            <a:gd name="connsiteX10" fmla="*/ 0 w 2019300"/>
            <a:gd name="connsiteY10" fmla="*/ 361950 h 1057275"/>
            <a:gd name="connsiteX0" fmla="*/ 0 w 2019300"/>
            <a:gd name="connsiteY0" fmla="*/ 361950 h 1065815"/>
            <a:gd name="connsiteX1" fmla="*/ 57150 w 2019300"/>
            <a:gd name="connsiteY1" fmla="*/ 1057275 h 1065815"/>
            <a:gd name="connsiteX2" fmla="*/ 873334 w 2019300"/>
            <a:gd name="connsiteY2" fmla="*/ 1065815 h 1065815"/>
            <a:gd name="connsiteX3" fmla="*/ 1390650 w 2019300"/>
            <a:gd name="connsiteY3" fmla="*/ 847725 h 1065815"/>
            <a:gd name="connsiteX4" fmla="*/ 1771650 w 2019300"/>
            <a:gd name="connsiteY4" fmla="*/ 619125 h 1065815"/>
            <a:gd name="connsiteX5" fmla="*/ 2019300 w 2019300"/>
            <a:gd name="connsiteY5" fmla="*/ 390525 h 1065815"/>
            <a:gd name="connsiteX6" fmla="*/ 2019300 w 2019300"/>
            <a:gd name="connsiteY6" fmla="*/ 0 h 1065815"/>
            <a:gd name="connsiteX7" fmla="*/ 1504950 w 2019300"/>
            <a:gd name="connsiteY7" fmla="*/ 209550 h 1065815"/>
            <a:gd name="connsiteX8" fmla="*/ 838200 w 2019300"/>
            <a:gd name="connsiteY8" fmla="*/ 333375 h 1065815"/>
            <a:gd name="connsiteX9" fmla="*/ 161925 w 2019300"/>
            <a:gd name="connsiteY9" fmla="*/ 381000 h 1065815"/>
            <a:gd name="connsiteX10" fmla="*/ 0 w 2019300"/>
            <a:gd name="connsiteY10" fmla="*/ 361950 h 1065815"/>
            <a:gd name="connsiteX0" fmla="*/ 0 w 2019300"/>
            <a:gd name="connsiteY0" fmla="*/ 361950 h 1065815"/>
            <a:gd name="connsiteX1" fmla="*/ 57150 w 2019300"/>
            <a:gd name="connsiteY1" fmla="*/ 1057275 h 1065815"/>
            <a:gd name="connsiteX2" fmla="*/ 873334 w 2019300"/>
            <a:gd name="connsiteY2" fmla="*/ 1065815 h 1065815"/>
            <a:gd name="connsiteX3" fmla="*/ 1646465 w 2019300"/>
            <a:gd name="connsiteY3" fmla="*/ 939690 h 1065815"/>
            <a:gd name="connsiteX4" fmla="*/ 1771650 w 2019300"/>
            <a:gd name="connsiteY4" fmla="*/ 619125 h 1065815"/>
            <a:gd name="connsiteX5" fmla="*/ 2019300 w 2019300"/>
            <a:gd name="connsiteY5" fmla="*/ 390525 h 1065815"/>
            <a:gd name="connsiteX6" fmla="*/ 2019300 w 2019300"/>
            <a:gd name="connsiteY6" fmla="*/ 0 h 1065815"/>
            <a:gd name="connsiteX7" fmla="*/ 1504950 w 2019300"/>
            <a:gd name="connsiteY7" fmla="*/ 209550 h 1065815"/>
            <a:gd name="connsiteX8" fmla="*/ 838200 w 2019300"/>
            <a:gd name="connsiteY8" fmla="*/ 333375 h 1065815"/>
            <a:gd name="connsiteX9" fmla="*/ 161925 w 2019300"/>
            <a:gd name="connsiteY9" fmla="*/ 381000 h 1065815"/>
            <a:gd name="connsiteX10" fmla="*/ 0 w 2019300"/>
            <a:gd name="connsiteY10" fmla="*/ 361950 h 1065815"/>
            <a:gd name="connsiteX0" fmla="*/ 0 w 2019300"/>
            <a:gd name="connsiteY0" fmla="*/ 361950 h 1065815"/>
            <a:gd name="connsiteX1" fmla="*/ 57150 w 2019300"/>
            <a:gd name="connsiteY1" fmla="*/ 1057275 h 1065815"/>
            <a:gd name="connsiteX2" fmla="*/ 873334 w 2019300"/>
            <a:gd name="connsiteY2" fmla="*/ 1065815 h 1065815"/>
            <a:gd name="connsiteX3" fmla="*/ 1646465 w 2019300"/>
            <a:gd name="connsiteY3" fmla="*/ 939690 h 1065815"/>
            <a:gd name="connsiteX4" fmla="*/ 1902837 w 2019300"/>
            <a:gd name="connsiteY4" fmla="*/ 835901 h 1065815"/>
            <a:gd name="connsiteX5" fmla="*/ 2019300 w 2019300"/>
            <a:gd name="connsiteY5" fmla="*/ 390525 h 1065815"/>
            <a:gd name="connsiteX6" fmla="*/ 2019300 w 2019300"/>
            <a:gd name="connsiteY6" fmla="*/ 0 h 1065815"/>
            <a:gd name="connsiteX7" fmla="*/ 1504950 w 2019300"/>
            <a:gd name="connsiteY7" fmla="*/ 209550 h 1065815"/>
            <a:gd name="connsiteX8" fmla="*/ 838200 w 2019300"/>
            <a:gd name="connsiteY8" fmla="*/ 333375 h 1065815"/>
            <a:gd name="connsiteX9" fmla="*/ 161925 w 2019300"/>
            <a:gd name="connsiteY9" fmla="*/ 381000 h 1065815"/>
            <a:gd name="connsiteX10" fmla="*/ 0 w 2019300"/>
            <a:gd name="connsiteY10" fmla="*/ 361950 h 1065815"/>
            <a:gd name="connsiteX0" fmla="*/ 0 w 2189843"/>
            <a:gd name="connsiteY0" fmla="*/ 361950 h 1065815"/>
            <a:gd name="connsiteX1" fmla="*/ 57150 w 2189843"/>
            <a:gd name="connsiteY1" fmla="*/ 1057275 h 1065815"/>
            <a:gd name="connsiteX2" fmla="*/ 873334 w 2189843"/>
            <a:gd name="connsiteY2" fmla="*/ 1065815 h 1065815"/>
            <a:gd name="connsiteX3" fmla="*/ 1646465 w 2189843"/>
            <a:gd name="connsiteY3" fmla="*/ 939690 h 1065815"/>
            <a:gd name="connsiteX4" fmla="*/ 1902837 w 2189843"/>
            <a:gd name="connsiteY4" fmla="*/ 835901 h 1065815"/>
            <a:gd name="connsiteX5" fmla="*/ 2189843 w 2189843"/>
            <a:gd name="connsiteY5" fmla="*/ 508767 h 1065815"/>
            <a:gd name="connsiteX6" fmla="*/ 2019300 w 2189843"/>
            <a:gd name="connsiteY6" fmla="*/ 0 h 1065815"/>
            <a:gd name="connsiteX7" fmla="*/ 1504950 w 2189843"/>
            <a:gd name="connsiteY7" fmla="*/ 209550 h 1065815"/>
            <a:gd name="connsiteX8" fmla="*/ 838200 w 2189843"/>
            <a:gd name="connsiteY8" fmla="*/ 333375 h 1065815"/>
            <a:gd name="connsiteX9" fmla="*/ 161925 w 2189843"/>
            <a:gd name="connsiteY9" fmla="*/ 381000 h 1065815"/>
            <a:gd name="connsiteX10" fmla="*/ 0 w 2189843"/>
            <a:gd name="connsiteY10" fmla="*/ 361950 h 1065815"/>
            <a:gd name="connsiteX0" fmla="*/ 0 w 2386624"/>
            <a:gd name="connsiteY0" fmla="*/ 289691 h 993556"/>
            <a:gd name="connsiteX1" fmla="*/ 57150 w 2386624"/>
            <a:gd name="connsiteY1" fmla="*/ 985016 h 993556"/>
            <a:gd name="connsiteX2" fmla="*/ 873334 w 2386624"/>
            <a:gd name="connsiteY2" fmla="*/ 993556 h 993556"/>
            <a:gd name="connsiteX3" fmla="*/ 1646465 w 2386624"/>
            <a:gd name="connsiteY3" fmla="*/ 867431 h 993556"/>
            <a:gd name="connsiteX4" fmla="*/ 1902837 w 2386624"/>
            <a:gd name="connsiteY4" fmla="*/ 763642 h 993556"/>
            <a:gd name="connsiteX5" fmla="*/ 2189843 w 2386624"/>
            <a:gd name="connsiteY5" fmla="*/ 436508 h 993556"/>
            <a:gd name="connsiteX6" fmla="*/ 2386624 w 2386624"/>
            <a:gd name="connsiteY6" fmla="*/ 0 h 993556"/>
            <a:gd name="connsiteX7" fmla="*/ 1504950 w 2386624"/>
            <a:gd name="connsiteY7" fmla="*/ 137291 h 993556"/>
            <a:gd name="connsiteX8" fmla="*/ 838200 w 2386624"/>
            <a:gd name="connsiteY8" fmla="*/ 261116 h 993556"/>
            <a:gd name="connsiteX9" fmla="*/ 161925 w 2386624"/>
            <a:gd name="connsiteY9" fmla="*/ 308741 h 993556"/>
            <a:gd name="connsiteX10" fmla="*/ 0 w 2386624"/>
            <a:gd name="connsiteY10" fmla="*/ 289691 h 993556"/>
            <a:gd name="connsiteX0" fmla="*/ 0 w 2386624"/>
            <a:gd name="connsiteY0" fmla="*/ 289691 h 993556"/>
            <a:gd name="connsiteX1" fmla="*/ 57150 w 2386624"/>
            <a:gd name="connsiteY1" fmla="*/ 985016 h 993556"/>
            <a:gd name="connsiteX2" fmla="*/ 873334 w 2386624"/>
            <a:gd name="connsiteY2" fmla="*/ 993556 h 993556"/>
            <a:gd name="connsiteX3" fmla="*/ 1646465 w 2386624"/>
            <a:gd name="connsiteY3" fmla="*/ 867431 h 993556"/>
            <a:gd name="connsiteX4" fmla="*/ 1902837 w 2386624"/>
            <a:gd name="connsiteY4" fmla="*/ 763642 h 993556"/>
            <a:gd name="connsiteX5" fmla="*/ 2189843 w 2386624"/>
            <a:gd name="connsiteY5" fmla="*/ 436508 h 993556"/>
            <a:gd name="connsiteX6" fmla="*/ 2386624 w 2386624"/>
            <a:gd name="connsiteY6" fmla="*/ 0 h 993556"/>
            <a:gd name="connsiteX7" fmla="*/ 1531187 w 2386624"/>
            <a:gd name="connsiteY7" fmla="*/ 268671 h 993556"/>
            <a:gd name="connsiteX8" fmla="*/ 838200 w 2386624"/>
            <a:gd name="connsiteY8" fmla="*/ 261116 h 993556"/>
            <a:gd name="connsiteX9" fmla="*/ 161925 w 2386624"/>
            <a:gd name="connsiteY9" fmla="*/ 308741 h 993556"/>
            <a:gd name="connsiteX10" fmla="*/ 0 w 2386624"/>
            <a:gd name="connsiteY10" fmla="*/ 289691 h 993556"/>
            <a:gd name="connsiteX0" fmla="*/ 0 w 2386624"/>
            <a:gd name="connsiteY0" fmla="*/ 289691 h 993556"/>
            <a:gd name="connsiteX1" fmla="*/ 57150 w 2386624"/>
            <a:gd name="connsiteY1" fmla="*/ 985016 h 993556"/>
            <a:gd name="connsiteX2" fmla="*/ 873334 w 2386624"/>
            <a:gd name="connsiteY2" fmla="*/ 993556 h 993556"/>
            <a:gd name="connsiteX3" fmla="*/ 1646465 w 2386624"/>
            <a:gd name="connsiteY3" fmla="*/ 867431 h 993556"/>
            <a:gd name="connsiteX4" fmla="*/ 1902837 w 2386624"/>
            <a:gd name="connsiteY4" fmla="*/ 763642 h 993556"/>
            <a:gd name="connsiteX5" fmla="*/ 2189843 w 2386624"/>
            <a:gd name="connsiteY5" fmla="*/ 436508 h 993556"/>
            <a:gd name="connsiteX6" fmla="*/ 2386624 w 2386624"/>
            <a:gd name="connsiteY6" fmla="*/ 0 h 993556"/>
            <a:gd name="connsiteX7" fmla="*/ 1531187 w 2386624"/>
            <a:gd name="connsiteY7" fmla="*/ 268671 h 993556"/>
            <a:gd name="connsiteX8" fmla="*/ 838200 w 2386624"/>
            <a:gd name="connsiteY8" fmla="*/ 366219 h 993556"/>
            <a:gd name="connsiteX9" fmla="*/ 161925 w 2386624"/>
            <a:gd name="connsiteY9" fmla="*/ 308741 h 993556"/>
            <a:gd name="connsiteX10" fmla="*/ 0 w 2386624"/>
            <a:gd name="connsiteY10" fmla="*/ 289691 h 993556"/>
            <a:gd name="connsiteX0" fmla="*/ 0 w 2386624"/>
            <a:gd name="connsiteY0" fmla="*/ 289691 h 993556"/>
            <a:gd name="connsiteX1" fmla="*/ 57150 w 2386624"/>
            <a:gd name="connsiteY1" fmla="*/ 985016 h 993556"/>
            <a:gd name="connsiteX2" fmla="*/ 873334 w 2386624"/>
            <a:gd name="connsiteY2" fmla="*/ 993556 h 993556"/>
            <a:gd name="connsiteX3" fmla="*/ 1646465 w 2386624"/>
            <a:gd name="connsiteY3" fmla="*/ 867431 h 993556"/>
            <a:gd name="connsiteX4" fmla="*/ 1902837 w 2386624"/>
            <a:gd name="connsiteY4" fmla="*/ 763642 h 993556"/>
            <a:gd name="connsiteX5" fmla="*/ 2189843 w 2386624"/>
            <a:gd name="connsiteY5" fmla="*/ 436508 h 993556"/>
            <a:gd name="connsiteX6" fmla="*/ 2386624 w 2386624"/>
            <a:gd name="connsiteY6" fmla="*/ 0 h 993556"/>
            <a:gd name="connsiteX7" fmla="*/ 1531187 w 2386624"/>
            <a:gd name="connsiteY7" fmla="*/ 268671 h 993556"/>
            <a:gd name="connsiteX8" fmla="*/ 838200 w 2386624"/>
            <a:gd name="connsiteY8" fmla="*/ 366219 h 993556"/>
            <a:gd name="connsiteX9" fmla="*/ 168484 w 2386624"/>
            <a:gd name="connsiteY9" fmla="*/ 387569 h 993556"/>
            <a:gd name="connsiteX10" fmla="*/ 0 w 2386624"/>
            <a:gd name="connsiteY10" fmla="*/ 289691 h 993556"/>
            <a:gd name="connsiteX0" fmla="*/ 0 w 2380065"/>
            <a:gd name="connsiteY0" fmla="*/ 414501 h 993556"/>
            <a:gd name="connsiteX1" fmla="*/ 50591 w 2380065"/>
            <a:gd name="connsiteY1" fmla="*/ 985016 h 993556"/>
            <a:gd name="connsiteX2" fmla="*/ 866775 w 2380065"/>
            <a:gd name="connsiteY2" fmla="*/ 993556 h 993556"/>
            <a:gd name="connsiteX3" fmla="*/ 1639906 w 2380065"/>
            <a:gd name="connsiteY3" fmla="*/ 867431 h 993556"/>
            <a:gd name="connsiteX4" fmla="*/ 1896278 w 2380065"/>
            <a:gd name="connsiteY4" fmla="*/ 763642 h 993556"/>
            <a:gd name="connsiteX5" fmla="*/ 2183284 w 2380065"/>
            <a:gd name="connsiteY5" fmla="*/ 436508 h 993556"/>
            <a:gd name="connsiteX6" fmla="*/ 2380065 w 2380065"/>
            <a:gd name="connsiteY6" fmla="*/ 0 h 993556"/>
            <a:gd name="connsiteX7" fmla="*/ 1524628 w 2380065"/>
            <a:gd name="connsiteY7" fmla="*/ 268671 h 993556"/>
            <a:gd name="connsiteX8" fmla="*/ 831641 w 2380065"/>
            <a:gd name="connsiteY8" fmla="*/ 366219 h 993556"/>
            <a:gd name="connsiteX9" fmla="*/ 161925 w 2380065"/>
            <a:gd name="connsiteY9" fmla="*/ 387569 h 993556"/>
            <a:gd name="connsiteX10" fmla="*/ 0 w 2380065"/>
            <a:gd name="connsiteY10" fmla="*/ 414501 h 9935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380065" h="993556">
              <a:moveTo>
                <a:pt x="0" y="414501"/>
              </a:moveTo>
              <a:lnTo>
                <a:pt x="50591" y="985016"/>
              </a:lnTo>
              <a:lnTo>
                <a:pt x="866775" y="993556"/>
              </a:lnTo>
              <a:lnTo>
                <a:pt x="1639906" y="867431"/>
              </a:lnTo>
              <a:lnTo>
                <a:pt x="1896278" y="763642"/>
              </a:lnTo>
              <a:lnTo>
                <a:pt x="2183284" y="436508"/>
              </a:lnTo>
              <a:lnTo>
                <a:pt x="2380065" y="0"/>
              </a:lnTo>
              <a:lnTo>
                <a:pt x="1524628" y="268671"/>
              </a:lnTo>
              <a:lnTo>
                <a:pt x="831641" y="366219"/>
              </a:lnTo>
              <a:lnTo>
                <a:pt x="161925" y="387569"/>
              </a:lnTo>
              <a:lnTo>
                <a:pt x="0" y="414501"/>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134409</xdr:colOff>
      <xdr:row>7</xdr:row>
      <xdr:rowOff>8539</xdr:rowOff>
    </xdr:from>
    <xdr:to>
      <xdr:col>11</xdr:col>
      <xdr:colOff>284838</xdr:colOff>
      <xdr:row>12</xdr:row>
      <xdr:rowOff>28574</xdr:rowOff>
    </xdr:to>
    <xdr:sp macro="" textlink="">
      <xdr:nvSpPr>
        <xdr:cNvPr id="3" name="Freeform 2">
          <a:hlinkClick xmlns:r="http://schemas.openxmlformats.org/officeDocument/2006/relationships" r:id="rId8" tooltip="Go to PA Worksheet"/>
          <a:extLst>
            <a:ext uri="{FF2B5EF4-FFF2-40B4-BE49-F238E27FC236}">
              <a16:creationId xmlns:a16="http://schemas.microsoft.com/office/drawing/2014/main" id="{00000000-0008-0000-0100-000003000000}"/>
            </a:ext>
          </a:extLst>
        </xdr:cNvPr>
        <xdr:cNvSpPr/>
      </xdr:nvSpPr>
      <xdr:spPr bwMode="auto">
        <a:xfrm>
          <a:off x="7913159" y="1193872"/>
          <a:ext cx="2055429" cy="909035"/>
        </a:xfrm>
        <a:custGeom>
          <a:avLst/>
          <a:gdLst>
            <a:gd name="connsiteX0" fmla="*/ 133350 w 1724025"/>
            <a:gd name="connsiteY0" fmla="*/ 123825 h 800100"/>
            <a:gd name="connsiteX1" fmla="*/ 1695450 w 1724025"/>
            <a:gd name="connsiteY1" fmla="*/ 0 h 800100"/>
            <a:gd name="connsiteX2" fmla="*/ 1724025 w 1724025"/>
            <a:gd name="connsiteY2" fmla="*/ 485775 h 800100"/>
            <a:gd name="connsiteX3" fmla="*/ 1266825 w 1724025"/>
            <a:gd name="connsiteY3" fmla="*/ 685800 h 800100"/>
            <a:gd name="connsiteX4" fmla="*/ 447675 w 1724025"/>
            <a:gd name="connsiteY4" fmla="*/ 800100 h 800100"/>
            <a:gd name="connsiteX5" fmla="*/ 0 w 1724025"/>
            <a:gd name="connsiteY5" fmla="*/ 781050 h 800100"/>
            <a:gd name="connsiteX6" fmla="*/ 133350 w 1724025"/>
            <a:gd name="connsiteY6" fmla="*/ 123825 h 800100"/>
            <a:gd name="connsiteX0" fmla="*/ 133350 w 2093123"/>
            <a:gd name="connsiteY0" fmla="*/ 123825 h 800100"/>
            <a:gd name="connsiteX1" fmla="*/ 1695450 w 2093123"/>
            <a:gd name="connsiteY1" fmla="*/ 0 h 800100"/>
            <a:gd name="connsiteX2" fmla="*/ 2093123 w 2093123"/>
            <a:gd name="connsiteY2" fmla="*/ 315331 h 800100"/>
            <a:gd name="connsiteX3" fmla="*/ 1266825 w 2093123"/>
            <a:gd name="connsiteY3" fmla="*/ 685800 h 800100"/>
            <a:gd name="connsiteX4" fmla="*/ 447675 w 2093123"/>
            <a:gd name="connsiteY4" fmla="*/ 800100 h 800100"/>
            <a:gd name="connsiteX5" fmla="*/ 0 w 2093123"/>
            <a:gd name="connsiteY5" fmla="*/ 781050 h 800100"/>
            <a:gd name="connsiteX6" fmla="*/ 133350 w 2093123"/>
            <a:gd name="connsiteY6" fmla="*/ 123825 h 800100"/>
            <a:gd name="connsiteX0" fmla="*/ 133350 w 2093123"/>
            <a:gd name="connsiteY0" fmla="*/ 123825 h 800100"/>
            <a:gd name="connsiteX1" fmla="*/ 1695450 w 2093123"/>
            <a:gd name="connsiteY1" fmla="*/ 0 h 800100"/>
            <a:gd name="connsiteX2" fmla="*/ 2093123 w 2093123"/>
            <a:gd name="connsiteY2" fmla="*/ 315331 h 800100"/>
            <a:gd name="connsiteX3" fmla="*/ 1266825 w 2093123"/>
            <a:gd name="connsiteY3" fmla="*/ 685800 h 800100"/>
            <a:gd name="connsiteX4" fmla="*/ 447675 w 2093123"/>
            <a:gd name="connsiteY4" fmla="*/ 800100 h 800100"/>
            <a:gd name="connsiteX5" fmla="*/ 0 w 2093123"/>
            <a:gd name="connsiteY5" fmla="*/ 781050 h 800100"/>
            <a:gd name="connsiteX6" fmla="*/ 133350 w 2093123"/>
            <a:gd name="connsiteY6" fmla="*/ 123825 h 800100"/>
            <a:gd name="connsiteX0" fmla="*/ 133350 w 2093123"/>
            <a:gd name="connsiteY0" fmla="*/ 123825 h 800100"/>
            <a:gd name="connsiteX1" fmla="*/ 1695450 w 2093123"/>
            <a:gd name="connsiteY1" fmla="*/ 0 h 800100"/>
            <a:gd name="connsiteX2" fmla="*/ 2093123 w 2093123"/>
            <a:gd name="connsiteY2" fmla="*/ 315331 h 800100"/>
            <a:gd name="connsiteX3" fmla="*/ 1266825 w 2093123"/>
            <a:gd name="connsiteY3" fmla="*/ 685800 h 800100"/>
            <a:gd name="connsiteX4" fmla="*/ 447675 w 2093123"/>
            <a:gd name="connsiteY4" fmla="*/ 800100 h 800100"/>
            <a:gd name="connsiteX5" fmla="*/ 0 w 2093123"/>
            <a:gd name="connsiteY5" fmla="*/ 781050 h 800100"/>
            <a:gd name="connsiteX6" fmla="*/ 133350 w 2093123"/>
            <a:gd name="connsiteY6" fmla="*/ 123825 h 800100"/>
            <a:gd name="connsiteX0" fmla="*/ 133350 w 2093123"/>
            <a:gd name="connsiteY0" fmla="*/ 248379 h 924654"/>
            <a:gd name="connsiteX1" fmla="*/ 1635052 w 2093123"/>
            <a:gd name="connsiteY1" fmla="*/ 0 h 924654"/>
            <a:gd name="connsiteX2" fmla="*/ 2093123 w 2093123"/>
            <a:gd name="connsiteY2" fmla="*/ 439885 h 924654"/>
            <a:gd name="connsiteX3" fmla="*/ 1266825 w 2093123"/>
            <a:gd name="connsiteY3" fmla="*/ 810354 h 924654"/>
            <a:gd name="connsiteX4" fmla="*/ 447675 w 2093123"/>
            <a:gd name="connsiteY4" fmla="*/ 924654 h 924654"/>
            <a:gd name="connsiteX5" fmla="*/ 0 w 2093123"/>
            <a:gd name="connsiteY5" fmla="*/ 905604 h 924654"/>
            <a:gd name="connsiteX6" fmla="*/ 133350 w 2093123"/>
            <a:gd name="connsiteY6" fmla="*/ 248379 h 924654"/>
            <a:gd name="connsiteX0" fmla="*/ 133350 w 2093123"/>
            <a:gd name="connsiteY0" fmla="*/ 248379 h 924654"/>
            <a:gd name="connsiteX1" fmla="*/ 1635052 w 2093123"/>
            <a:gd name="connsiteY1" fmla="*/ 0 h 924654"/>
            <a:gd name="connsiteX2" fmla="*/ 2093123 w 2093123"/>
            <a:gd name="connsiteY2" fmla="*/ 439885 h 924654"/>
            <a:gd name="connsiteX3" fmla="*/ 1266825 w 2093123"/>
            <a:gd name="connsiteY3" fmla="*/ 810354 h 924654"/>
            <a:gd name="connsiteX4" fmla="*/ 447675 w 2093123"/>
            <a:gd name="connsiteY4" fmla="*/ 924654 h 924654"/>
            <a:gd name="connsiteX5" fmla="*/ 0 w 2093123"/>
            <a:gd name="connsiteY5" fmla="*/ 905604 h 924654"/>
            <a:gd name="connsiteX6" fmla="*/ 133350 w 2093123"/>
            <a:gd name="connsiteY6" fmla="*/ 248379 h 924654"/>
            <a:gd name="connsiteX0" fmla="*/ 133350 w 2093123"/>
            <a:gd name="connsiteY0" fmla="*/ 248379 h 924654"/>
            <a:gd name="connsiteX1" fmla="*/ 1635052 w 2093123"/>
            <a:gd name="connsiteY1" fmla="*/ 0 h 924654"/>
            <a:gd name="connsiteX2" fmla="*/ 2093123 w 2093123"/>
            <a:gd name="connsiteY2" fmla="*/ 439885 h 924654"/>
            <a:gd name="connsiteX3" fmla="*/ 1266825 w 2093123"/>
            <a:gd name="connsiteY3" fmla="*/ 810354 h 924654"/>
            <a:gd name="connsiteX4" fmla="*/ 447675 w 2093123"/>
            <a:gd name="connsiteY4" fmla="*/ 924654 h 924654"/>
            <a:gd name="connsiteX5" fmla="*/ 0 w 2093123"/>
            <a:gd name="connsiteY5" fmla="*/ 905604 h 924654"/>
            <a:gd name="connsiteX6" fmla="*/ 133350 w 2093123"/>
            <a:gd name="connsiteY6" fmla="*/ 248379 h 9246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93123" h="924654">
              <a:moveTo>
                <a:pt x="133350" y="248379"/>
              </a:moveTo>
              <a:cubicBezTo>
                <a:pt x="1284873" y="185253"/>
                <a:pt x="1215015" y="272903"/>
                <a:pt x="1635052" y="0"/>
              </a:cubicBezTo>
              <a:lnTo>
                <a:pt x="2093123" y="439885"/>
              </a:lnTo>
              <a:cubicBezTo>
                <a:pt x="1857956" y="648597"/>
                <a:pt x="1830826" y="654086"/>
                <a:pt x="1266825" y="810354"/>
              </a:cubicBezTo>
              <a:lnTo>
                <a:pt x="447675" y="924654"/>
              </a:lnTo>
              <a:lnTo>
                <a:pt x="0" y="905604"/>
              </a:lnTo>
              <a:lnTo>
                <a:pt x="133350" y="248379"/>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xdr:from>
      <xdr:col>8</xdr:col>
      <xdr:colOff>67734</xdr:colOff>
      <xdr:row>10</xdr:row>
      <xdr:rowOff>95578</xdr:rowOff>
    </xdr:from>
    <xdr:to>
      <xdr:col>11</xdr:col>
      <xdr:colOff>575515</xdr:colOff>
      <xdr:row>16</xdr:row>
      <xdr:rowOff>28574</xdr:rowOff>
    </xdr:to>
    <xdr:sp macro="" textlink="">
      <xdr:nvSpPr>
        <xdr:cNvPr id="4" name="Freeform 3">
          <a:hlinkClick xmlns:r="http://schemas.openxmlformats.org/officeDocument/2006/relationships" r:id="rId9" tooltip="Go to DA Worksheet"/>
          <a:extLst>
            <a:ext uri="{FF2B5EF4-FFF2-40B4-BE49-F238E27FC236}">
              <a16:creationId xmlns:a16="http://schemas.microsoft.com/office/drawing/2014/main" id="{00000000-0008-0000-0100-000004000000}"/>
            </a:ext>
          </a:extLst>
        </xdr:cNvPr>
        <xdr:cNvSpPr/>
      </xdr:nvSpPr>
      <xdr:spPr bwMode="auto">
        <a:xfrm>
          <a:off x="7846484" y="1788911"/>
          <a:ext cx="2412781" cy="1075996"/>
        </a:xfrm>
        <a:custGeom>
          <a:avLst/>
          <a:gdLst>
            <a:gd name="connsiteX0" fmla="*/ 57150 w 2057400"/>
            <a:gd name="connsiteY0" fmla="*/ 390525 h 1076325"/>
            <a:gd name="connsiteX1" fmla="*/ 0 w 2057400"/>
            <a:gd name="connsiteY1" fmla="*/ 1076325 h 1076325"/>
            <a:gd name="connsiteX2" fmla="*/ 1238250 w 2057400"/>
            <a:gd name="connsiteY2" fmla="*/ 952500 h 1076325"/>
            <a:gd name="connsiteX3" fmla="*/ 1628775 w 2057400"/>
            <a:gd name="connsiteY3" fmla="*/ 800100 h 1076325"/>
            <a:gd name="connsiteX4" fmla="*/ 2057400 w 2057400"/>
            <a:gd name="connsiteY4" fmla="*/ 561975 h 1076325"/>
            <a:gd name="connsiteX5" fmla="*/ 1905000 w 2057400"/>
            <a:gd name="connsiteY5" fmla="*/ 0 h 1076325"/>
            <a:gd name="connsiteX6" fmla="*/ 1314450 w 2057400"/>
            <a:gd name="connsiteY6" fmla="*/ 295275 h 1076325"/>
            <a:gd name="connsiteX7" fmla="*/ 561975 w 2057400"/>
            <a:gd name="connsiteY7" fmla="*/ 400050 h 1076325"/>
            <a:gd name="connsiteX8" fmla="*/ 57150 w 2057400"/>
            <a:gd name="connsiteY8" fmla="*/ 390525 h 1076325"/>
            <a:gd name="connsiteX0" fmla="*/ 57150 w 2436552"/>
            <a:gd name="connsiteY0" fmla="*/ 390525 h 1076325"/>
            <a:gd name="connsiteX1" fmla="*/ 0 w 2436552"/>
            <a:gd name="connsiteY1" fmla="*/ 1076325 h 1076325"/>
            <a:gd name="connsiteX2" fmla="*/ 1238250 w 2436552"/>
            <a:gd name="connsiteY2" fmla="*/ 952500 h 1076325"/>
            <a:gd name="connsiteX3" fmla="*/ 1628775 w 2436552"/>
            <a:gd name="connsiteY3" fmla="*/ 800100 h 1076325"/>
            <a:gd name="connsiteX4" fmla="*/ 2436552 w 2436552"/>
            <a:gd name="connsiteY4" fmla="*/ 504876 h 1076325"/>
            <a:gd name="connsiteX5" fmla="*/ 1905000 w 2436552"/>
            <a:gd name="connsiteY5" fmla="*/ 0 h 1076325"/>
            <a:gd name="connsiteX6" fmla="*/ 1314450 w 2436552"/>
            <a:gd name="connsiteY6" fmla="*/ 295275 h 1076325"/>
            <a:gd name="connsiteX7" fmla="*/ 561975 w 2436552"/>
            <a:gd name="connsiteY7" fmla="*/ 400050 h 1076325"/>
            <a:gd name="connsiteX8" fmla="*/ 57150 w 2436552"/>
            <a:gd name="connsiteY8" fmla="*/ 390525 h 1076325"/>
            <a:gd name="connsiteX0" fmla="*/ 57150 w 2436552"/>
            <a:gd name="connsiteY0" fmla="*/ 390525 h 1076325"/>
            <a:gd name="connsiteX1" fmla="*/ 0 w 2436552"/>
            <a:gd name="connsiteY1" fmla="*/ 1076325 h 1076325"/>
            <a:gd name="connsiteX2" fmla="*/ 1238250 w 2436552"/>
            <a:gd name="connsiteY2" fmla="*/ 952500 h 1076325"/>
            <a:gd name="connsiteX3" fmla="*/ 1628775 w 2436552"/>
            <a:gd name="connsiteY3" fmla="*/ 800100 h 1076325"/>
            <a:gd name="connsiteX4" fmla="*/ 2436552 w 2436552"/>
            <a:gd name="connsiteY4" fmla="*/ 504876 h 1076325"/>
            <a:gd name="connsiteX5" fmla="*/ 1905000 w 2436552"/>
            <a:gd name="connsiteY5" fmla="*/ 0 h 1076325"/>
            <a:gd name="connsiteX6" fmla="*/ 1314450 w 2436552"/>
            <a:gd name="connsiteY6" fmla="*/ 295275 h 1076325"/>
            <a:gd name="connsiteX7" fmla="*/ 561975 w 2436552"/>
            <a:gd name="connsiteY7" fmla="*/ 400050 h 1076325"/>
            <a:gd name="connsiteX8" fmla="*/ 57150 w 2436552"/>
            <a:gd name="connsiteY8" fmla="*/ 390525 h 1076325"/>
            <a:gd name="connsiteX0" fmla="*/ 57150 w 2436552"/>
            <a:gd name="connsiteY0" fmla="*/ 390525 h 1076325"/>
            <a:gd name="connsiteX1" fmla="*/ 0 w 2436552"/>
            <a:gd name="connsiteY1" fmla="*/ 1076325 h 1076325"/>
            <a:gd name="connsiteX2" fmla="*/ 1238250 w 2436552"/>
            <a:gd name="connsiteY2" fmla="*/ 952500 h 1076325"/>
            <a:gd name="connsiteX3" fmla="*/ 1648731 w 2436552"/>
            <a:gd name="connsiteY3" fmla="*/ 807237 h 1076325"/>
            <a:gd name="connsiteX4" fmla="*/ 2436552 w 2436552"/>
            <a:gd name="connsiteY4" fmla="*/ 504876 h 1076325"/>
            <a:gd name="connsiteX5" fmla="*/ 1905000 w 2436552"/>
            <a:gd name="connsiteY5" fmla="*/ 0 h 1076325"/>
            <a:gd name="connsiteX6" fmla="*/ 1314450 w 2436552"/>
            <a:gd name="connsiteY6" fmla="*/ 295275 h 1076325"/>
            <a:gd name="connsiteX7" fmla="*/ 561975 w 2436552"/>
            <a:gd name="connsiteY7" fmla="*/ 400050 h 1076325"/>
            <a:gd name="connsiteX8" fmla="*/ 57150 w 2436552"/>
            <a:gd name="connsiteY8" fmla="*/ 390525 h 1076325"/>
            <a:gd name="connsiteX0" fmla="*/ 57150 w 2436552"/>
            <a:gd name="connsiteY0" fmla="*/ 390525 h 1076325"/>
            <a:gd name="connsiteX1" fmla="*/ 0 w 2436552"/>
            <a:gd name="connsiteY1" fmla="*/ 1076325 h 1076325"/>
            <a:gd name="connsiteX2" fmla="*/ 1238250 w 2436552"/>
            <a:gd name="connsiteY2" fmla="*/ 952500 h 1076325"/>
            <a:gd name="connsiteX3" fmla="*/ 1648731 w 2436552"/>
            <a:gd name="connsiteY3" fmla="*/ 807237 h 1076325"/>
            <a:gd name="connsiteX4" fmla="*/ 2436552 w 2436552"/>
            <a:gd name="connsiteY4" fmla="*/ 504876 h 1076325"/>
            <a:gd name="connsiteX5" fmla="*/ 1905000 w 2436552"/>
            <a:gd name="connsiteY5" fmla="*/ 0 h 1076325"/>
            <a:gd name="connsiteX6" fmla="*/ 1314450 w 2436552"/>
            <a:gd name="connsiteY6" fmla="*/ 295275 h 1076325"/>
            <a:gd name="connsiteX7" fmla="*/ 561975 w 2436552"/>
            <a:gd name="connsiteY7" fmla="*/ 400050 h 1076325"/>
            <a:gd name="connsiteX8" fmla="*/ 57150 w 2436552"/>
            <a:gd name="connsiteY8" fmla="*/ 390525 h 1076325"/>
            <a:gd name="connsiteX0" fmla="*/ 57150 w 2436552"/>
            <a:gd name="connsiteY0" fmla="*/ 390525 h 1076325"/>
            <a:gd name="connsiteX1" fmla="*/ 0 w 2436552"/>
            <a:gd name="connsiteY1" fmla="*/ 1076325 h 1076325"/>
            <a:gd name="connsiteX2" fmla="*/ 1238250 w 2436552"/>
            <a:gd name="connsiteY2" fmla="*/ 952500 h 1076325"/>
            <a:gd name="connsiteX3" fmla="*/ 1662035 w 2436552"/>
            <a:gd name="connsiteY3" fmla="*/ 892887 h 1076325"/>
            <a:gd name="connsiteX4" fmla="*/ 2436552 w 2436552"/>
            <a:gd name="connsiteY4" fmla="*/ 504876 h 1076325"/>
            <a:gd name="connsiteX5" fmla="*/ 1905000 w 2436552"/>
            <a:gd name="connsiteY5" fmla="*/ 0 h 1076325"/>
            <a:gd name="connsiteX6" fmla="*/ 1314450 w 2436552"/>
            <a:gd name="connsiteY6" fmla="*/ 295275 h 1076325"/>
            <a:gd name="connsiteX7" fmla="*/ 561975 w 2436552"/>
            <a:gd name="connsiteY7" fmla="*/ 400050 h 1076325"/>
            <a:gd name="connsiteX8" fmla="*/ 57150 w 2436552"/>
            <a:gd name="connsiteY8" fmla="*/ 390525 h 1076325"/>
            <a:gd name="connsiteX0" fmla="*/ 57150 w 2436552"/>
            <a:gd name="connsiteY0" fmla="*/ 390525 h 1076325"/>
            <a:gd name="connsiteX1" fmla="*/ 0 w 2436552"/>
            <a:gd name="connsiteY1" fmla="*/ 1076325 h 1076325"/>
            <a:gd name="connsiteX2" fmla="*/ 1238250 w 2436552"/>
            <a:gd name="connsiteY2" fmla="*/ 952500 h 1076325"/>
            <a:gd name="connsiteX3" fmla="*/ 1662035 w 2436552"/>
            <a:gd name="connsiteY3" fmla="*/ 892887 h 1076325"/>
            <a:gd name="connsiteX4" fmla="*/ 2436552 w 2436552"/>
            <a:gd name="connsiteY4" fmla="*/ 504876 h 1076325"/>
            <a:gd name="connsiteX5" fmla="*/ 1905000 w 2436552"/>
            <a:gd name="connsiteY5" fmla="*/ 0 h 1076325"/>
            <a:gd name="connsiteX6" fmla="*/ 1314450 w 2436552"/>
            <a:gd name="connsiteY6" fmla="*/ 295275 h 1076325"/>
            <a:gd name="connsiteX7" fmla="*/ 561975 w 2436552"/>
            <a:gd name="connsiteY7" fmla="*/ 400050 h 1076325"/>
            <a:gd name="connsiteX8" fmla="*/ 57150 w 2436552"/>
            <a:gd name="connsiteY8" fmla="*/ 390525 h 1076325"/>
            <a:gd name="connsiteX0" fmla="*/ 57150 w 2436552"/>
            <a:gd name="connsiteY0" fmla="*/ 483311 h 1169111"/>
            <a:gd name="connsiteX1" fmla="*/ 0 w 2436552"/>
            <a:gd name="connsiteY1" fmla="*/ 1169111 h 1169111"/>
            <a:gd name="connsiteX2" fmla="*/ 1238250 w 2436552"/>
            <a:gd name="connsiteY2" fmla="*/ 1045286 h 1169111"/>
            <a:gd name="connsiteX3" fmla="*/ 1662035 w 2436552"/>
            <a:gd name="connsiteY3" fmla="*/ 985673 h 1169111"/>
            <a:gd name="connsiteX4" fmla="*/ 2436552 w 2436552"/>
            <a:gd name="connsiteY4" fmla="*/ 597662 h 1169111"/>
            <a:gd name="connsiteX5" fmla="*/ 2250893 w 2436552"/>
            <a:gd name="connsiteY5" fmla="*/ 0 h 1169111"/>
            <a:gd name="connsiteX6" fmla="*/ 1314450 w 2436552"/>
            <a:gd name="connsiteY6" fmla="*/ 388061 h 1169111"/>
            <a:gd name="connsiteX7" fmla="*/ 561975 w 2436552"/>
            <a:gd name="connsiteY7" fmla="*/ 492836 h 1169111"/>
            <a:gd name="connsiteX8" fmla="*/ 57150 w 2436552"/>
            <a:gd name="connsiteY8" fmla="*/ 483311 h 1169111"/>
            <a:gd name="connsiteX0" fmla="*/ 57150 w 2436552"/>
            <a:gd name="connsiteY0" fmla="*/ 483311 h 1169111"/>
            <a:gd name="connsiteX1" fmla="*/ 0 w 2436552"/>
            <a:gd name="connsiteY1" fmla="*/ 1169111 h 1169111"/>
            <a:gd name="connsiteX2" fmla="*/ 1238250 w 2436552"/>
            <a:gd name="connsiteY2" fmla="*/ 1045286 h 1169111"/>
            <a:gd name="connsiteX3" fmla="*/ 1662035 w 2436552"/>
            <a:gd name="connsiteY3" fmla="*/ 985673 h 1169111"/>
            <a:gd name="connsiteX4" fmla="*/ 2436552 w 2436552"/>
            <a:gd name="connsiteY4" fmla="*/ 597662 h 1169111"/>
            <a:gd name="connsiteX5" fmla="*/ 2250893 w 2436552"/>
            <a:gd name="connsiteY5" fmla="*/ 0 h 1169111"/>
            <a:gd name="connsiteX6" fmla="*/ 1314450 w 2436552"/>
            <a:gd name="connsiteY6" fmla="*/ 388061 h 1169111"/>
            <a:gd name="connsiteX7" fmla="*/ 561975 w 2436552"/>
            <a:gd name="connsiteY7" fmla="*/ 492836 h 1169111"/>
            <a:gd name="connsiteX8" fmla="*/ 57150 w 2436552"/>
            <a:gd name="connsiteY8" fmla="*/ 483311 h 1169111"/>
            <a:gd name="connsiteX0" fmla="*/ 57150 w 2436552"/>
            <a:gd name="connsiteY0" fmla="*/ 483311 h 1169111"/>
            <a:gd name="connsiteX1" fmla="*/ 0 w 2436552"/>
            <a:gd name="connsiteY1" fmla="*/ 1169111 h 1169111"/>
            <a:gd name="connsiteX2" fmla="*/ 1238250 w 2436552"/>
            <a:gd name="connsiteY2" fmla="*/ 1045286 h 1169111"/>
            <a:gd name="connsiteX3" fmla="*/ 1662035 w 2436552"/>
            <a:gd name="connsiteY3" fmla="*/ 985673 h 1169111"/>
            <a:gd name="connsiteX4" fmla="*/ 2436552 w 2436552"/>
            <a:gd name="connsiteY4" fmla="*/ 597662 h 1169111"/>
            <a:gd name="connsiteX5" fmla="*/ 2250893 w 2436552"/>
            <a:gd name="connsiteY5" fmla="*/ 0 h 1169111"/>
            <a:gd name="connsiteX6" fmla="*/ 1314450 w 2436552"/>
            <a:gd name="connsiteY6" fmla="*/ 388061 h 1169111"/>
            <a:gd name="connsiteX7" fmla="*/ 561975 w 2436552"/>
            <a:gd name="connsiteY7" fmla="*/ 492836 h 1169111"/>
            <a:gd name="connsiteX8" fmla="*/ 57150 w 2436552"/>
            <a:gd name="connsiteY8" fmla="*/ 483311 h 1169111"/>
            <a:gd name="connsiteX0" fmla="*/ 57150 w 2436552"/>
            <a:gd name="connsiteY0" fmla="*/ 483311 h 1169111"/>
            <a:gd name="connsiteX1" fmla="*/ 0 w 2436552"/>
            <a:gd name="connsiteY1" fmla="*/ 1169111 h 1169111"/>
            <a:gd name="connsiteX2" fmla="*/ 1238250 w 2436552"/>
            <a:gd name="connsiteY2" fmla="*/ 1045286 h 1169111"/>
            <a:gd name="connsiteX3" fmla="*/ 1662035 w 2436552"/>
            <a:gd name="connsiteY3" fmla="*/ 985673 h 1169111"/>
            <a:gd name="connsiteX4" fmla="*/ 2436552 w 2436552"/>
            <a:gd name="connsiteY4" fmla="*/ 597662 h 1169111"/>
            <a:gd name="connsiteX5" fmla="*/ 2250893 w 2436552"/>
            <a:gd name="connsiteY5" fmla="*/ 0 h 1169111"/>
            <a:gd name="connsiteX6" fmla="*/ 1134852 w 2436552"/>
            <a:gd name="connsiteY6" fmla="*/ 459435 h 1169111"/>
            <a:gd name="connsiteX7" fmla="*/ 561975 w 2436552"/>
            <a:gd name="connsiteY7" fmla="*/ 492836 h 1169111"/>
            <a:gd name="connsiteX8" fmla="*/ 57150 w 2436552"/>
            <a:gd name="connsiteY8" fmla="*/ 483311 h 11691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36552" h="1169111">
              <a:moveTo>
                <a:pt x="57150" y="483311"/>
              </a:moveTo>
              <a:lnTo>
                <a:pt x="0" y="1169111"/>
              </a:lnTo>
              <a:lnTo>
                <a:pt x="1238250" y="1045286"/>
              </a:lnTo>
              <a:lnTo>
                <a:pt x="1662035" y="985673"/>
              </a:lnTo>
              <a:cubicBezTo>
                <a:pt x="2084285" y="837304"/>
                <a:pt x="2187248" y="810270"/>
                <a:pt x="2436552" y="597662"/>
              </a:cubicBezTo>
              <a:lnTo>
                <a:pt x="2250893" y="0"/>
              </a:lnTo>
              <a:cubicBezTo>
                <a:pt x="2018566" y="257827"/>
                <a:pt x="1599991" y="408593"/>
                <a:pt x="1134852" y="459435"/>
              </a:cubicBezTo>
              <a:lnTo>
                <a:pt x="561975" y="492836"/>
              </a:lnTo>
              <a:lnTo>
                <a:pt x="57150" y="483311"/>
              </a:lnTo>
              <a:close/>
            </a:path>
          </a:pathLst>
        </a:cu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3</xdr:col>
      <xdr:colOff>729575</xdr:colOff>
      <xdr:row>30</xdr:row>
      <xdr:rowOff>168457</xdr:rowOff>
    </xdr:from>
    <xdr:to>
      <xdr:col>3</xdr:col>
      <xdr:colOff>1091829</xdr:colOff>
      <xdr:row>32</xdr:row>
      <xdr:rowOff>3680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0" cstate="print"/>
        <a:stretch>
          <a:fillRect/>
        </a:stretch>
      </xdr:blipFill>
      <xdr:spPr>
        <a:xfrm>
          <a:off x="2290054" y="5670664"/>
          <a:ext cx="362254" cy="215210"/>
        </a:xfrm>
        <a:prstGeom prst="rect">
          <a:avLst/>
        </a:prstGeom>
        <a:ln>
          <a:noFill/>
        </a:ln>
      </xdr:spPr>
    </xdr:pic>
    <xdr:clientData/>
  </xdr:twoCellAnchor>
  <xdr:twoCellAnchor editAs="oneCell">
    <xdr:from>
      <xdr:col>3</xdr:col>
      <xdr:colOff>1257300</xdr:colOff>
      <xdr:row>27</xdr:row>
      <xdr:rowOff>171450</xdr:rowOff>
    </xdr:from>
    <xdr:to>
      <xdr:col>3</xdr:col>
      <xdr:colOff>1619250</xdr:colOff>
      <xdr:row>29</xdr:row>
      <xdr:rowOff>0</xdr:rowOff>
    </xdr:to>
    <xdr:pic>
      <xdr:nvPicPr>
        <xdr:cNvPr id="22" name="Picture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819400" y="5114925"/>
          <a:ext cx="361950"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457200</xdr:colOff>
      <xdr:row>29</xdr:row>
      <xdr:rowOff>89461</xdr:rowOff>
    </xdr:from>
    <xdr:to>
      <xdr:col>11</xdr:col>
      <xdr:colOff>361950</xdr:colOff>
      <xdr:row>31</xdr:row>
      <xdr:rowOff>40697</xdr:rowOff>
    </xdr:to>
    <xdr:pic>
      <xdr:nvPicPr>
        <xdr:cNvPr id="23" name="Picture 22" descr="image003">
          <a:hlinkClick xmlns:r="http://schemas.openxmlformats.org/officeDocument/2006/relationships" r:id="rId12" tooltip="Go to Incident Mapping worksheet"/>
          <a:extLst>
            <a:ext uri="{FF2B5EF4-FFF2-40B4-BE49-F238E27FC236}">
              <a16:creationId xmlns:a16="http://schemas.microsoft.com/office/drawing/2014/main" id="{00000000-0008-0000-0100-000017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4282" t="9456" r="6210" b="51862"/>
        <a:stretch/>
      </xdr:blipFill>
      <xdr:spPr bwMode="auto">
        <a:xfrm>
          <a:off x="9420225" y="5413936"/>
          <a:ext cx="514350" cy="332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1251857</xdr:colOff>
      <xdr:row>29</xdr:row>
      <xdr:rowOff>76201</xdr:rowOff>
    </xdr:from>
    <xdr:to>
      <xdr:col>3</xdr:col>
      <xdr:colOff>1621970</xdr:colOff>
      <xdr:row>30</xdr:row>
      <xdr:rowOff>92529</xdr:rowOff>
    </xdr:to>
    <xdr:pic>
      <xdr:nvPicPr>
        <xdr:cNvPr id="25" name="Picture 24" descr="flag of China | Britannica">
          <a:extLst>
            <a:ext uri="{FF2B5EF4-FFF2-40B4-BE49-F238E27FC236}">
              <a16:creationId xmlns:a16="http://schemas.microsoft.com/office/drawing/2014/main" id="{BC2226ED-A284-1A8A-33EE-AEED3227848B}"/>
            </a:ext>
          </a:extLst>
        </xdr:cNvPr>
        <xdr:cNvPicPr>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813957" y="5404758"/>
          <a:ext cx="370113" cy="20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24850</xdr:colOff>
      <xdr:row>27</xdr:row>
      <xdr:rowOff>182218</xdr:rowOff>
    </xdr:from>
    <xdr:to>
      <xdr:col>2</xdr:col>
      <xdr:colOff>864843</xdr:colOff>
      <xdr:row>32</xdr:row>
      <xdr:rowOff>66261</xdr:rowOff>
    </xdr:to>
    <xdr:pic>
      <xdr:nvPicPr>
        <xdr:cNvPr id="8" name="Picture 7">
          <a:extLst>
            <a:ext uri="{FF2B5EF4-FFF2-40B4-BE49-F238E27FC236}">
              <a16:creationId xmlns:a16="http://schemas.microsoft.com/office/drawing/2014/main" id="{D7CE4436-AEC7-7245-BF8B-96043D38ED80}"/>
            </a:ext>
          </a:extLst>
        </xdr:cNvPr>
        <xdr:cNvPicPr>
          <a:picLocks noChangeAspect="1"/>
        </xdr:cNvPicPr>
      </xdr:nvPicPr>
      <xdr:blipFill>
        <a:blip xmlns:r="http://schemas.openxmlformats.org/officeDocument/2006/relationships" r:embed="rId15"/>
        <a:stretch>
          <a:fillRect/>
        </a:stretch>
      </xdr:blipFill>
      <xdr:spPr>
        <a:xfrm>
          <a:off x="273328" y="5135218"/>
          <a:ext cx="839993" cy="836543"/>
        </a:xfrm>
        <a:prstGeom prst="rect">
          <a:avLst/>
        </a:prstGeom>
        <a:ln>
          <a:solidFill>
            <a:schemeClr val="accent1"/>
          </a:solidFill>
        </a:ln>
      </xdr:spPr>
    </xdr:pic>
    <xdr:clientData/>
  </xdr:twoCellAnchor>
  <xdr:twoCellAnchor editAs="oneCell">
    <xdr:from>
      <xdr:col>11</xdr:col>
      <xdr:colOff>41413</xdr:colOff>
      <xdr:row>2</xdr:row>
      <xdr:rowOff>61705</xdr:rowOff>
    </xdr:from>
    <xdr:to>
      <xdr:col>11</xdr:col>
      <xdr:colOff>877879</xdr:colOff>
      <xdr:row>4</xdr:row>
      <xdr:rowOff>145263</xdr:rowOff>
    </xdr:to>
    <xdr:pic>
      <xdr:nvPicPr>
        <xdr:cNvPr id="26" name="Picture 25">
          <a:extLst>
            <a:ext uri="{FF2B5EF4-FFF2-40B4-BE49-F238E27FC236}">
              <a16:creationId xmlns:a16="http://schemas.microsoft.com/office/drawing/2014/main" id="{08E0AB65-350E-47E0-8BE6-0F71E9FB968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1694" t="30629" r="12500" b="27436"/>
        <a:stretch/>
      </xdr:blipFill>
      <xdr:spPr>
        <a:xfrm>
          <a:off x="9718813" y="290305"/>
          <a:ext cx="836466" cy="4645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4524375</xdr:colOff>
      <xdr:row>0</xdr:row>
      <xdr:rowOff>47625</xdr:rowOff>
    </xdr:from>
    <xdr:to>
      <xdr:col>1</xdr:col>
      <xdr:colOff>4962525</xdr:colOff>
      <xdr:row>2</xdr:row>
      <xdr:rowOff>57150</xdr:rowOff>
    </xdr:to>
    <xdr:sp macro="[0]!Gotohomepage" textlink="">
      <xdr:nvSpPr>
        <xdr:cNvPr id="10505" name="AutoShape 164">
          <a:extLst>
            <a:ext uri="{FF2B5EF4-FFF2-40B4-BE49-F238E27FC236}">
              <a16:creationId xmlns:a16="http://schemas.microsoft.com/office/drawing/2014/main" id="{00000000-0008-0000-1300-000009290000}"/>
            </a:ext>
          </a:extLst>
        </xdr:cNvPr>
        <xdr:cNvSpPr>
          <a:spLocks noChangeArrowheads="1"/>
        </xdr:cNvSpPr>
      </xdr:nvSpPr>
      <xdr:spPr bwMode="auto">
        <a:xfrm>
          <a:off x="4667250" y="47625"/>
          <a:ext cx="438150" cy="438150"/>
        </a:xfrm>
        <a:prstGeom prst="actionButtonHome">
          <a:avLst/>
        </a:prstGeom>
        <a:solidFill>
          <a:srgbClr val="C0C0C0"/>
        </a:solidFill>
        <a:ln w="9525">
          <a:noFill/>
          <a:miter lim="800000"/>
          <a:headEnd/>
          <a:tailEnd/>
        </a:ln>
      </xdr:spPr>
    </xdr:sp>
    <xdr:clientData fPrintsWithSheet="0"/>
  </xdr:twoCellAnchor>
  <xdr:twoCellAnchor editAs="oneCell">
    <xdr:from>
      <xdr:col>4</xdr:col>
      <xdr:colOff>533400</xdr:colOff>
      <xdr:row>0</xdr:row>
      <xdr:rowOff>57150</xdr:rowOff>
    </xdr:from>
    <xdr:to>
      <xdr:col>5</xdr:col>
      <xdr:colOff>676275</xdr:colOff>
      <xdr:row>2</xdr:row>
      <xdr:rowOff>36419</xdr:rowOff>
    </xdr:to>
    <xdr:pic>
      <xdr:nvPicPr>
        <xdr:cNvPr id="6" name="Picture 5" descr="maillogo.bmp">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stretch>
          <a:fillRect/>
        </a:stretch>
      </xdr:blipFill>
      <xdr:spPr>
        <a:xfrm>
          <a:off x="8029575" y="57150"/>
          <a:ext cx="933450" cy="407894"/>
        </a:xfrm>
        <a:prstGeom prst="rect">
          <a:avLst/>
        </a:prstGeom>
      </xdr:spPr>
    </xdr:pic>
    <xdr:clientData/>
  </xdr:twoCellAnchor>
  <xdr:oneCellAnchor>
    <xdr:from>
      <xdr:col>1</xdr:col>
      <xdr:colOff>1666875</xdr:colOff>
      <xdr:row>7</xdr:row>
      <xdr:rowOff>171450</xdr:rowOff>
    </xdr:from>
    <xdr:ext cx="3439824" cy="311496"/>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809750" y="2590800"/>
          <a:ext cx="3439824" cy="31149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400" b="1">
              <a:solidFill>
                <a:srgbClr val="FF0000"/>
              </a:solidFill>
              <a:latin typeface="+mn-lt"/>
              <a:ea typeface="+mn-ea"/>
              <a:cs typeface="+mn-cs"/>
            </a:rPr>
            <a:t>Not Currently In Use</a:t>
          </a:r>
          <a:endParaRPr lang="en-US" sz="1400" b="1" baseline="0">
            <a:solidFill>
              <a:srgbClr val="FF0000"/>
            </a:solidFill>
          </a:endParaRP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3</xdr:col>
      <xdr:colOff>228600</xdr:colOff>
      <xdr:row>3</xdr:row>
      <xdr:rowOff>28575</xdr:rowOff>
    </xdr:from>
    <xdr:to>
      <xdr:col>13</xdr:col>
      <xdr:colOff>161925</xdr:colOff>
      <xdr:row>18</xdr:row>
      <xdr:rowOff>133350</xdr:rowOff>
    </xdr:to>
    <xdr:pic>
      <xdr:nvPicPr>
        <xdr:cNvPr id="2" name="Picture 1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72350" y="600075"/>
          <a:ext cx="6029325" cy="2962275"/>
        </a:xfrm>
        <a:prstGeom prst="rect">
          <a:avLst/>
        </a:prstGeom>
        <a:noFill/>
        <a:ln w="1">
          <a:noFill/>
          <a:miter lim="800000"/>
          <a:headEnd/>
          <a:tailEnd type="none" w="med" len="med"/>
        </a:ln>
        <a:effectLst/>
      </xdr:spPr>
    </xdr:pic>
    <xdr:clientData/>
  </xdr:twoCellAnchor>
  <xdr:oneCellAnchor>
    <xdr:from>
      <xdr:col>9</xdr:col>
      <xdr:colOff>85725</xdr:colOff>
      <xdr:row>19</xdr:row>
      <xdr:rowOff>57150</xdr:rowOff>
    </xdr:from>
    <xdr:ext cx="3092898" cy="264560"/>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9115425" y="3676650"/>
          <a:ext cx="3092898"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a:t>Values must be on individual sheet for this to work</a:t>
          </a:r>
        </a:p>
      </xdr:txBody>
    </xdr:sp>
    <xdr:clientData/>
  </xdr:oneCellAnchor>
  <xdr:oneCellAnchor>
    <xdr:from>
      <xdr:col>2</xdr:col>
      <xdr:colOff>590550</xdr:colOff>
      <xdr:row>3</xdr:row>
      <xdr:rowOff>47624</xdr:rowOff>
    </xdr:from>
    <xdr:ext cx="1609725" cy="1800226"/>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5353050" y="619124"/>
          <a:ext cx="1609725" cy="1800226"/>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PA pulls data from PA sheet,</a:t>
          </a:r>
          <a:r>
            <a:rPr lang="en-US" sz="1100" baseline="0"/>
            <a:t> column BE, so that conditional formatting (colors) can be applied.  Must be done w/in same sheet for this to work:  cannot pick up from another sheet (e.g. lexicon or data sheet)</a:t>
          </a:r>
          <a:endParaRPr lang="en-US" sz="1100"/>
        </a:p>
      </xdr:txBody>
    </xdr:sp>
    <xdr:clientData/>
  </xdr:oneCellAnchor>
  <xdr:oneCellAnchor>
    <xdr:from>
      <xdr:col>0</xdr:col>
      <xdr:colOff>609600</xdr:colOff>
      <xdr:row>3</xdr:row>
      <xdr:rowOff>180974</xdr:rowOff>
    </xdr:from>
    <xdr:ext cx="1581150" cy="181459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609600" y="752474"/>
          <a:ext cx="1581150" cy="1814599"/>
        </a:xfrm>
        <a:prstGeom prst="rect">
          <a:avLst/>
        </a:prstGeom>
        <a:solidFill>
          <a:sysClr val="window" lastClr="FFFFFF"/>
        </a:solid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SA pulls data from SA sheet,</a:t>
          </a:r>
          <a:r>
            <a:rPr lang="en-US" sz="1100" baseline="0"/>
            <a:t> column BE, so that conditional formatting (colors) can be applied.  Must be done w/in same sheet for this to work:  cannot pick up from another sheet (e.g. lexicon or data sheet)</a:t>
          </a:r>
          <a:endParaRPr lang="en-US" sz="1100"/>
        </a:p>
      </xdr:txBody>
    </xdr:sp>
    <xdr:clientData/>
  </xdr:oneCellAnchor>
  <xdr:twoCellAnchor editAs="oneCell">
    <xdr:from>
      <xdr:col>16</xdr:col>
      <xdr:colOff>1647356</xdr:colOff>
      <xdr:row>45</xdr:row>
      <xdr:rowOff>66675</xdr:rowOff>
    </xdr:from>
    <xdr:to>
      <xdr:col>16</xdr:col>
      <xdr:colOff>1649361</xdr:colOff>
      <xdr:row>46</xdr:row>
      <xdr:rowOff>85725</xdr:rowOff>
    </xdr:to>
    <xdr:pic>
      <xdr:nvPicPr>
        <xdr:cNvPr id="7" name="Picture 14" descr="C:\Documents and Settings\SBearor\Local Settings\Temporary Internet Files\Content.IE5\RQS3EXS0\MC900432528[1].png">
          <a:hlinkClick xmlns:r="http://schemas.openxmlformats.org/officeDocument/2006/relationships" r:id="rId2" tooltip="Back to Evaluate Alternatives"/>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10800000">
          <a:off x="53568131" y="8420100"/>
          <a:ext cx="2005" cy="228600"/>
        </a:xfrm>
        <a:prstGeom prst="rect">
          <a:avLst/>
        </a:prstGeom>
        <a:noFill/>
        <a:effectLst>
          <a:outerShdw blurRad="50800" dist="38100" dir="2700000" algn="tl" rotWithShape="0">
            <a:prstClr val="black">
              <a:alpha val="40000"/>
            </a:prstClr>
          </a:outerShdw>
        </a:effec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58</xdr:row>
      <xdr:rowOff>0</xdr:rowOff>
    </xdr:from>
    <xdr:ext cx="3439824"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952500" y="10668000"/>
          <a:ext cx="3439824" cy="311496"/>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400" b="1">
              <a:solidFill>
                <a:srgbClr val="FF0000"/>
              </a:solidFill>
              <a:latin typeface="+mn-lt"/>
              <a:ea typeface="+mn-ea"/>
              <a:cs typeface="+mn-cs"/>
            </a:rPr>
            <a:t>Not Updated</a:t>
          </a:r>
          <a:r>
            <a:rPr lang="en-US" sz="1400" b="1" baseline="0">
              <a:solidFill>
                <a:srgbClr val="FF0000"/>
              </a:solidFill>
              <a:latin typeface="+mn-lt"/>
              <a:ea typeface="+mn-ea"/>
              <a:cs typeface="+mn-cs"/>
            </a:rPr>
            <a:t> for Current Version</a:t>
          </a:r>
          <a:endParaRPr lang="en-US" sz="1400" b="1" baseline="0">
            <a:solidFill>
              <a:srgbClr val="FF0000"/>
            </a:solidFill>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1</xdr:col>
      <xdr:colOff>95250</xdr:colOff>
      <xdr:row>1</xdr:row>
      <xdr:rowOff>78921</xdr:rowOff>
    </xdr:from>
    <xdr:to>
      <xdr:col>2</xdr:col>
      <xdr:colOff>483846</xdr:colOff>
      <xdr:row>1</xdr:row>
      <xdr:rowOff>484875</xdr:rowOff>
    </xdr:to>
    <xdr:pic>
      <xdr:nvPicPr>
        <xdr:cNvPr id="119" name="Picture 118" descr="KT-logo_KO_whiterule.png">
          <a:extLst>
            <a:ext uri="{FF2B5EF4-FFF2-40B4-BE49-F238E27FC236}">
              <a16:creationId xmlns:a16="http://schemas.microsoft.com/office/drawing/2014/main" id="{00000000-0008-0000-1600-000077000000}"/>
            </a:ext>
          </a:extLst>
        </xdr:cNvPr>
        <xdr:cNvPicPr>
          <a:picLocks noChangeAspect="1"/>
        </xdr:cNvPicPr>
      </xdr:nvPicPr>
      <xdr:blipFill>
        <a:blip xmlns:r="http://schemas.openxmlformats.org/officeDocument/2006/relationships" r:embed="rId1" cstate="print"/>
        <a:stretch>
          <a:fillRect/>
        </a:stretch>
      </xdr:blipFill>
      <xdr:spPr>
        <a:xfrm>
          <a:off x="209550" y="183696"/>
          <a:ext cx="1059097" cy="405954"/>
        </a:xfrm>
        <a:prstGeom prst="rect">
          <a:avLst/>
        </a:prstGeom>
        <a:effectLst>
          <a:outerShdw blurRad="50800" dist="38100" dir="2700000" algn="tl" rotWithShape="0">
            <a:prstClr val="black">
              <a:alpha val="40000"/>
            </a:prstClr>
          </a:outerShdw>
        </a:effectLst>
      </xdr:spPr>
    </xdr:pic>
    <xdr:clientData/>
  </xdr:twoCellAnchor>
  <xdr:twoCellAnchor>
    <xdr:from>
      <xdr:col>3</xdr:col>
      <xdr:colOff>224255</xdr:colOff>
      <xdr:row>1</xdr:row>
      <xdr:rowOff>45244</xdr:rowOff>
    </xdr:from>
    <xdr:to>
      <xdr:col>4</xdr:col>
      <xdr:colOff>98914</xdr:colOff>
      <xdr:row>1</xdr:row>
      <xdr:rowOff>473869</xdr:rowOff>
    </xdr:to>
    <xdr:sp macro="" textlink="">
      <xdr:nvSpPr>
        <xdr:cNvPr id="120" name="Oval 119">
          <a:extLst>
            <a:ext uri="{FF2B5EF4-FFF2-40B4-BE49-F238E27FC236}">
              <a16:creationId xmlns:a16="http://schemas.microsoft.com/office/drawing/2014/main" id="{00000000-0008-0000-1600-000078000000}"/>
            </a:ext>
          </a:extLst>
        </xdr:cNvPr>
        <xdr:cNvSpPr/>
      </xdr:nvSpPr>
      <xdr:spPr bwMode="auto">
        <a:xfrm>
          <a:off x="1605380" y="150019"/>
          <a:ext cx="427109"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editAs="oneCell">
    <xdr:from>
      <xdr:col>11</xdr:col>
      <xdr:colOff>9525</xdr:colOff>
      <xdr:row>1</xdr:row>
      <xdr:rowOff>85725</xdr:rowOff>
    </xdr:from>
    <xdr:to>
      <xdr:col>11</xdr:col>
      <xdr:colOff>402431</xdr:colOff>
      <xdr:row>1</xdr:row>
      <xdr:rowOff>450057</xdr:rowOff>
    </xdr:to>
    <xdr:pic>
      <xdr:nvPicPr>
        <xdr:cNvPr id="6" name="Picture 5" descr="http://0101.nccdn.net/1_5/0d8/090/050/Return-button.png">
          <a:hlinkClick xmlns:r="http://schemas.openxmlformats.org/officeDocument/2006/relationships" r:id="rId2"/>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62103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11</xdr:col>
      <xdr:colOff>455469</xdr:colOff>
      <xdr:row>1</xdr:row>
      <xdr:rowOff>133783</xdr:rowOff>
    </xdr:from>
    <xdr:to>
      <xdr:col>11</xdr:col>
      <xdr:colOff>712644</xdr:colOff>
      <xdr:row>1</xdr:row>
      <xdr:rowOff>390958</xdr:rowOff>
    </xdr:to>
    <xdr:pic>
      <xdr:nvPicPr>
        <xdr:cNvPr id="7" name="Picture 6" descr="home.jpg">
          <a:hlinkClick xmlns:r="http://schemas.openxmlformats.org/officeDocument/2006/relationships" r:id="rId4"/>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cstate="print"/>
        <a:stretch>
          <a:fillRect/>
        </a:stretch>
      </xdr:blipFill>
      <xdr:spPr>
        <a:xfrm>
          <a:off x="6656244" y="23855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450657</xdr:colOff>
      <xdr:row>1</xdr:row>
      <xdr:rowOff>64294</xdr:rowOff>
    </xdr:from>
    <xdr:to>
      <xdr:col>7</xdr:col>
      <xdr:colOff>398949</xdr:colOff>
      <xdr:row>1</xdr:row>
      <xdr:rowOff>492919</xdr:rowOff>
    </xdr:to>
    <xdr:sp macro="" textlink="">
      <xdr:nvSpPr>
        <xdr:cNvPr id="4" name="Oval 3">
          <a:extLst>
            <a:ext uri="{FF2B5EF4-FFF2-40B4-BE49-F238E27FC236}">
              <a16:creationId xmlns:a16="http://schemas.microsoft.com/office/drawing/2014/main" id="{00000000-0008-0000-1700-000004000000}"/>
            </a:ext>
          </a:extLst>
        </xdr:cNvPr>
        <xdr:cNvSpPr/>
      </xdr:nvSpPr>
      <xdr:spPr bwMode="auto">
        <a:xfrm>
          <a:off x="3136707" y="169069"/>
          <a:ext cx="462642" cy="428625"/>
        </a:xfrm>
        <a:prstGeom prst="ellipse">
          <a:avLst/>
        </a:pr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n-US" sz="800"/>
            <a:t>PS Icon here</a:t>
          </a:r>
        </a:p>
      </xdr:txBody>
    </xdr:sp>
    <xdr:clientData/>
  </xdr:twoCellAnchor>
  <xdr:twoCellAnchor>
    <xdr:from>
      <xdr:col>10</xdr:col>
      <xdr:colOff>216427</xdr:colOff>
      <xdr:row>20</xdr:row>
      <xdr:rowOff>7411</xdr:rowOff>
    </xdr:from>
    <xdr:to>
      <xdr:col>10</xdr:col>
      <xdr:colOff>216954</xdr:colOff>
      <xdr:row>21</xdr:row>
      <xdr:rowOff>31754</xdr:rowOff>
    </xdr:to>
    <xdr:cxnSp macro="">
      <xdr:nvCxnSpPr>
        <xdr:cNvPr id="5" name="Straight Connector 4">
          <a:extLst>
            <a:ext uri="{FF2B5EF4-FFF2-40B4-BE49-F238E27FC236}">
              <a16:creationId xmlns:a16="http://schemas.microsoft.com/office/drawing/2014/main" id="{00000000-0008-0000-1700-000005000000}"/>
            </a:ext>
          </a:extLst>
        </xdr:cNvPr>
        <xdr:cNvCxnSpPr/>
      </xdr:nvCxnSpPr>
      <xdr:spPr bwMode="auto">
        <a:xfrm rot="16200000" flipH="1">
          <a:off x="4962257" y="3243531"/>
          <a:ext cx="262468"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200552</xdr:colOff>
      <xdr:row>27</xdr:row>
      <xdr:rowOff>17991</xdr:rowOff>
    </xdr:from>
    <xdr:to>
      <xdr:col>8</xdr:col>
      <xdr:colOff>201079</xdr:colOff>
      <xdr:row>27</xdr:row>
      <xdr:rowOff>232834</xdr:rowOff>
    </xdr:to>
    <xdr:cxnSp macro="">
      <xdr:nvCxnSpPr>
        <xdr:cNvPr id="6" name="Straight Connector 5">
          <a:extLst>
            <a:ext uri="{FF2B5EF4-FFF2-40B4-BE49-F238E27FC236}">
              <a16:creationId xmlns:a16="http://schemas.microsoft.com/office/drawing/2014/main" id="{00000000-0008-0000-1700-000006000000}"/>
            </a:ext>
          </a:extLst>
        </xdr:cNvPr>
        <xdr:cNvCxnSpPr/>
      </xdr:nvCxnSpPr>
      <xdr:spPr bwMode="auto">
        <a:xfrm rot="16200000" flipH="1">
          <a:off x="3941494" y="5611549"/>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274651</xdr:colOff>
      <xdr:row>23</xdr:row>
      <xdr:rowOff>229659</xdr:rowOff>
    </xdr:from>
    <xdr:to>
      <xdr:col>5</xdr:col>
      <xdr:colOff>275178</xdr:colOff>
      <xdr:row>25</xdr:row>
      <xdr:rowOff>31752</xdr:rowOff>
    </xdr:to>
    <xdr:cxnSp macro="">
      <xdr:nvCxnSpPr>
        <xdr:cNvPr id="8" name="Straight Connector 7">
          <a:extLst>
            <a:ext uri="{FF2B5EF4-FFF2-40B4-BE49-F238E27FC236}">
              <a16:creationId xmlns:a16="http://schemas.microsoft.com/office/drawing/2014/main" id="{00000000-0008-0000-1700-000008000000}"/>
            </a:ext>
          </a:extLst>
        </xdr:cNvPr>
        <xdr:cNvCxnSpPr/>
      </xdr:nvCxnSpPr>
      <xdr:spPr bwMode="auto">
        <a:xfrm rot="16200000" flipH="1">
          <a:off x="2340781" y="4621479"/>
          <a:ext cx="211668"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274636</xdr:colOff>
      <xdr:row>27</xdr:row>
      <xdr:rowOff>17990</xdr:rowOff>
    </xdr:from>
    <xdr:to>
      <xdr:col>11</xdr:col>
      <xdr:colOff>275163</xdr:colOff>
      <xdr:row>27</xdr:row>
      <xdr:rowOff>232833</xdr:rowOff>
    </xdr:to>
    <xdr:cxnSp macro="">
      <xdr:nvCxnSpPr>
        <xdr:cNvPr id="9" name="Straight Connector 8">
          <a:extLst>
            <a:ext uri="{FF2B5EF4-FFF2-40B4-BE49-F238E27FC236}">
              <a16:creationId xmlns:a16="http://schemas.microsoft.com/office/drawing/2014/main" id="{00000000-0008-0000-1700-000009000000}"/>
            </a:ext>
          </a:extLst>
        </xdr:cNvPr>
        <xdr:cNvCxnSpPr/>
      </xdr:nvCxnSpPr>
      <xdr:spPr bwMode="auto">
        <a:xfrm rot="16200000" flipH="1">
          <a:off x="5406228" y="5611548"/>
          <a:ext cx="214843" cy="527"/>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529167</xdr:colOff>
      <xdr:row>23</xdr:row>
      <xdr:rowOff>233890</xdr:rowOff>
    </xdr:from>
    <xdr:to>
      <xdr:col>14</xdr:col>
      <xdr:colOff>10585</xdr:colOff>
      <xdr:row>25</xdr:row>
      <xdr:rowOff>63499</xdr:rowOff>
    </xdr:to>
    <xdr:cxnSp macro="">
      <xdr:nvCxnSpPr>
        <xdr:cNvPr id="10" name="Straight Connector 9">
          <a:extLst>
            <a:ext uri="{FF2B5EF4-FFF2-40B4-BE49-F238E27FC236}">
              <a16:creationId xmlns:a16="http://schemas.microsoft.com/office/drawing/2014/main" id="{00000000-0008-0000-1700-00000A000000}"/>
            </a:ext>
          </a:extLst>
        </xdr:cNvPr>
        <xdr:cNvCxnSpPr/>
      </xdr:nvCxnSpPr>
      <xdr:spPr bwMode="auto">
        <a:xfrm rot="5400000">
          <a:off x="7074959" y="4508498"/>
          <a:ext cx="239184" cy="262468"/>
        </a:xfrm>
        <a:prstGeom prst="line">
          <a:avLst/>
        </a:prstGeom>
        <a:ln w="285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4</xdr:col>
      <xdr:colOff>423349</xdr:colOff>
      <xdr:row>24</xdr:row>
      <xdr:rowOff>154517</xdr:rowOff>
    </xdr:from>
    <xdr:to>
      <xdr:col>6</xdr:col>
      <xdr:colOff>137600</xdr:colOff>
      <xdr:row>25</xdr:row>
      <xdr:rowOff>503767</xdr:rowOff>
    </xdr:to>
    <xdr:sp macro="" textlink="">
      <xdr:nvSpPr>
        <xdr:cNvPr id="11" name="Rectangle 10">
          <a:extLst>
            <a:ext uri="{FF2B5EF4-FFF2-40B4-BE49-F238E27FC236}">
              <a16:creationId xmlns:a16="http://schemas.microsoft.com/office/drawing/2014/main" id="{00000000-0008-0000-1700-00000B000000}"/>
            </a:ext>
          </a:extLst>
        </xdr:cNvPr>
        <xdr:cNvSpPr/>
      </xdr:nvSpPr>
      <xdr:spPr bwMode="auto">
        <a:xfrm>
          <a:off x="2080699" y="4678892"/>
          <a:ext cx="74295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7</xdr:col>
      <xdr:colOff>533400</xdr:colOff>
      <xdr:row>24</xdr:row>
      <xdr:rowOff>154517</xdr:rowOff>
    </xdr:from>
    <xdr:to>
      <xdr:col>9</xdr:col>
      <xdr:colOff>120651</xdr:colOff>
      <xdr:row>25</xdr:row>
      <xdr:rowOff>503767</xdr:rowOff>
    </xdr:to>
    <xdr:sp macro="" textlink="">
      <xdr:nvSpPr>
        <xdr:cNvPr id="12" name="Rectangle 11">
          <a:extLst>
            <a:ext uri="{FF2B5EF4-FFF2-40B4-BE49-F238E27FC236}">
              <a16:creationId xmlns:a16="http://schemas.microsoft.com/office/drawing/2014/main" id="{00000000-0008-0000-1700-00000C000000}"/>
            </a:ext>
          </a:extLst>
        </xdr:cNvPr>
        <xdr:cNvSpPr/>
      </xdr:nvSpPr>
      <xdr:spPr bwMode="auto">
        <a:xfrm>
          <a:off x="3733800" y="4678892"/>
          <a:ext cx="74930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452967</xdr:colOff>
      <xdr:row>24</xdr:row>
      <xdr:rowOff>154517</xdr:rowOff>
    </xdr:from>
    <xdr:to>
      <xdr:col>12</xdr:col>
      <xdr:colOff>167218</xdr:colOff>
      <xdr:row>25</xdr:row>
      <xdr:rowOff>503767</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bwMode="auto">
        <a:xfrm>
          <a:off x="5234517" y="4678892"/>
          <a:ext cx="68580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9</xdr:col>
      <xdr:colOff>361949</xdr:colOff>
      <xdr:row>21</xdr:row>
      <xdr:rowOff>97367</xdr:rowOff>
    </xdr:from>
    <xdr:to>
      <xdr:col>11</xdr:col>
      <xdr:colOff>150282</xdr:colOff>
      <xdr:row>21</xdr:row>
      <xdr:rowOff>615950</xdr:rowOff>
    </xdr:to>
    <xdr:sp macro="" textlink="">
      <xdr:nvSpPr>
        <xdr:cNvPr id="14" name="Rectangle 13">
          <a:extLst>
            <a:ext uri="{FF2B5EF4-FFF2-40B4-BE49-F238E27FC236}">
              <a16:creationId xmlns:a16="http://schemas.microsoft.com/office/drawing/2014/main" id="{00000000-0008-0000-1700-00000E000000}"/>
            </a:ext>
          </a:extLst>
        </xdr:cNvPr>
        <xdr:cNvSpPr/>
      </xdr:nvSpPr>
      <xdr:spPr bwMode="auto">
        <a:xfrm>
          <a:off x="4724399" y="5088467"/>
          <a:ext cx="664633" cy="518583"/>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16933</xdr:colOff>
      <xdr:row>24</xdr:row>
      <xdr:rowOff>154517</xdr:rowOff>
    </xdr:from>
    <xdr:to>
      <xdr:col>14</xdr:col>
      <xdr:colOff>80434</xdr:colOff>
      <xdr:row>25</xdr:row>
      <xdr:rowOff>503767</xdr:rowOff>
    </xdr:to>
    <xdr:sp macro="" textlink="">
      <xdr:nvSpPr>
        <xdr:cNvPr id="15" name="Rectangle 14">
          <a:extLst>
            <a:ext uri="{FF2B5EF4-FFF2-40B4-BE49-F238E27FC236}">
              <a16:creationId xmlns:a16="http://schemas.microsoft.com/office/drawing/2014/main" id="{00000000-0008-0000-1700-00000F000000}"/>
            </a:ext>
          </a:extLst>
        </xdr:cNvPr>
        <xdr:cNvSpPr/>
      </xdr:nvSpPr>
      <xdr:spPr bwMode="auto">
        <a:xfrm>
          <a:off x="6551083" y="4678892"/>
          <a:ext cx="844551" cy="520700"/>
        </a:xfrm>
        <a:prstGeom prst="rect">
          <a:avLst/>
        </a:prstGeom>
        <a:no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11</xdr:col>
      <xdr:colOff>150282</xdr:colOff>
      <xdr:row>21</xdr:row>
      <xdr:rowOff>356659</xdr:rowOff>
    </xdr:from>
    <xdr:to>
      <xdr:col>13</xdr:col>
      <xdr:colOff>439209</xdr:colOff>
      <xdr:row>24</xdr:row>
      <xdr:rowOff>154517</xdr:rowOff>
    </xdr:to>
    <xdr:cxnSp macro="">
      <xdr:nvCxnSpPr>
        <xdr:cNvPr id="16" name="Elbow Connector 42">
          <a:extLst>
            <a:ext uri="{FF2B5EF4-FFF2-40B4-BE49-F238E27FC236}">
              <a16:creationId xmlns:a16="http://schemas.microsoft.com/office/drawing/2014/main" id="{00000000-0008-0000-1700-000010000000}"/>
            </a:ext>
          </a:extLst>
        </xdr:cNvPr>
        <xdr:cNvCxnSpPr>
          <a:stCxn id="15" idx="0"/>
          <a:endCxn id="14" idx="3"/>
        </xdr:cNvCxnSpPr>
      </xdr:nvCxnSpPr>
      <xdr:spPr bwMode="auto">
        <a:xfrm rot="16200000" flipV="1">
          <a:off x="5691717" y="5045074"/>
          <a:ext cx="978958" cy="1584327"/>
        </a:xfrm>
        <a:prstGeom prst="bentConnector2">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260351</xdr:colOff>
      <xdr:row>21</xdr:row>
      <xdr:rowOff>356659</xdr:rowOff>
    </xdr:from>
    <xdr:to>
      <xdr:col>9</xdr:col>
      <xdr:colOff>361949</xdr:colOff>
      <xdr:row>24</xdr:row>
      <xdr:rowOff>154517</xdr:rowOff>
    </xdr:to>
    <xdr:cxnSp macro="">
      <xdr:nvCxnSpPr>
        <xdr:cNvPr id="17" name="Elbow Connector 42">
          <a:extLst>
            <a:ext uri="{FF2B5EF4-FFF2-40B4-BE49-F238E27FC236}">
              <a16:creationId xmlns:a16="http://schemas.microsoft.com/office/drawing/2014/main" id="{00000000-0008-0000-1700-000011000000}"/>
            </a:ext>
          </a:extLst>
        </xdr:cNvPr>
        <xdr:cNvCxnSpPr>
          <a:stCxn id="14" idx="1"/>
          <a:endCxn id="12" idx="0"/>
        </xdr:cNvCxnSpPr>
      </xdr:nvCxnSpPr>
      <xdr:spPr bwMode="auto">
        <a:xfrm rot="10800000" flipV="1">
          <a:off x="4108451" y="5347759"/>
          <a:ext cx="615948" cy="978958"/>
        </a:xfrm>
        <a:prstGeom prst="bentConnector2">
          <a:avLst/>
        </a:prstGeom>
        <a:ln w="76200">
          <a:solidFill>
            <a:sysClr val="windowText" lastClr="000000"/>
          </a:solidFill>
          <a:headEnd type="none" w="med" len="med"/>
          <a:tailEnd type="triangl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6</xdr:col>
      <xdr:colOff>137600</xdr:colOff>
      <xdr:row>25</xdr:row>
      <xdr:rowOff>244476</xdr:rowOff>
    </xdr:from>
    <xdr:to>
      <xdr:col>7</xdr:col>
      <xdr:colOff>533400</xdr:colOff>
      <xdr:row>25</xdr:row>
      <xdr:rowOff>246064</xdr:rowOff>
    </xdr:to>
    <xdr:cxnSp macro="">
      <xdr:nvCxnSpPr>
        <xdr:cNvPr id="18" name="Straight Connector 17">
          <a:extLst>
            <a:ext uri="{FF2B5EF4-FFF2-40B4-BE49-F238E27FC236}">
              <a16:creationId xmlns:a16="http://schemas.microsoft.com/office/drawing/2014/main" id="{00000000-0008-0000-1700-000012000000}"/>
            </a:ext>
          </a:extLst>
        </xdr:cNvPr>
        <xdr:cNvCxnSpPr>
          <a:stCxn id="11" idx="3"/>
          <a:endCxn id="12" idx="1"/>
        </xdr:cNvCxnSpPr>
      </xdr:nvCxnSpPr>
      <xdr:spPr bwMode="auto">
        <a:xfrm>
          <a:off x="2823650" y="4940301"/>
          <a:ext cx="910150"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120651</xdr:colOff>
      <xdr:row>25</xdr:row>
      <xdr:rowOff>244476</xdr:rowOff>
    </xdr:from>
    <xdr:to>
      <xdr:col>10</xdr:col>
      <xdr:colOff>452967</xdr:colOff>
      <xdr:row>25</xdr:row>
      <xdr:rowOff>246064</xdr:rowOff>
    </xdr:to>
    <xdr:cxnSp macro="">
      <xdr:nvCxnSpPr>
        <xdr:cNvPr id="19" name="Straight Connector 18">
          <a:extLst>
            <a:ext uri="{FF2B5EF4-FFF2-40B4-BE49-F238E27FC236}">
              <a16:creationId xmlns:a16="http://schemas.microsoft.com/office/drawing/2014/main" id="{00000000-0008-0000-1700-000013000000}"/>
            </a:ext>
          </a:extLst>
        </xdr:cNvPr>
        <xdr:cNvCxnSpPr>
          <a:stCxn id="12" idx="3"/>
          <a:endCxn id="13" idx="1"/>
        </xdr:cNvCxnSpPr>
      </xdr:nvCxnSpPr>
      <xdr:spPr bwMode="auto">
        <a:xfrm>
          <a:off x="4483101" y="4940301"/>
          <a:ext cx="751416"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12</xdr:col>
      <xdr:colOff>167218</xdr:colOff>
      <xdr:row>25</xdr:row>
      <xdr:rowOff>244476</xdr:rowOff>
    </xdr:from>
    <xdr:to>
      <xdr:col>13</xdr:col>
      <xdr:colOff>16933</xdr:colOff>
      <xdr:row>25</xdr:row>
      <xdr:rowOff>246064</xdr:rowOff>
    </xdr:to>
    <xdr:cxnSp macro="">
      <xdr:nvCxnSpPr>
        <xdr:cNvPr id="20" name="Straight Connector 19">
          <a:extLst>
            <a:ext uri="{FF2B5EF4-FFF2-40B4-BE49-F238E27FC236}">
              <a16:creationId xmlns:a16="http://schemas.microsoft.com/office/drawing/2014/main" id="{00000000-0008-0000-1700-000014000000}"/>
            </a:ext>
          </a:extLst>
        </xdr:cNvPr>
        <xdr:cNvCxnSpPr>
          <a:stCxn id="13" idx="3"/>
          <a:endCxn id="15" idx="1"/>
        </xdr:cNvCxnSpPr>
      </xdr:nvCxnSpPr>
      <xdr:spPr bwMode="auto">
        <a:xfrm>
          <a:off x="5920318" y="4940301"/>
          <a:ext cx="630765" cy="1588"/>
        </a:xfrm>
        <a:prstGeom prst="line">
          <a:avLst/>
        </a:prstGeom>
        <a:ln w="76200">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oneCellAnchor>
    <xdr:from>
      <xdr:col>13</xdr:col>
      <xdr:colOff>592680</xdr:colOff>
      <xdr:row>24</xdr:row>
      <xdr:rowOff>21177</xdr:rowOff>
    </xdr:from>
    <xdr:ext cx="421719" cy="598690"/>
    <xdr:sp macro="" textlink="">
      <xdr:nvSpPr>
        <xdr:cNvPr id="21" name="TextBox 20">
          <a:extLst>
            <a:ext uri="{FF2B5EF4-FFF2-40B4-BE49-F238E27FC236}">
              <a16:creationId xmlns:a16="http://schemas.microsoft.com/office/drawing/2014/main" id="{00000000-0008-0000-1700-000015000000}"/>
            </a:ext>
          </a:extLst>
        </xdr:cNvPr>
        <xdr:cNvSpPr txBox="1"/>
      </xdr:nvSpPr>
      <xdr:spPr>
        <a:xfrm>
          <a:off x="7126830" y="4545552"/>
          <a:ext cx="421719"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oneCellAnchor>
    <xdr:from>
      <xdr:col>13</xdr:col>
      <xdr:colOff>639248</xdr:colOff>
      <xdr:row>25</xdr:row>
      <xdr:rowOff>46578</xdr:rowOff>
    </xdr:from>
    <xdr:ext cx="304250" cy="598690"/>
    <xdr:sp macro="" textlink="">
      <xdr:nvSpPr>
        <xdr:cNvPr id="22" name="TextBox 21">
          <a:extLst>
            <a:ext uri="{FF2B5EF4-FFF2-40B4-BE49-F238E27FC236}">
              <a16:creationId xmlns:a16="http://schemas.microsoft.com/office/drawing/2014/main" id="{00000000-0008-0000-1700-000016000000}"/>
            </a:ext>
          </a:extLst>
        </xdr:cNvPr>
        <xdr:cNvSpPr txBox="1"/>
      </xdr:nvSpPr>
      <xdr:spPr>
        <a:xfrm>
          <a:off x="7173398" y="4742403"/>
          <a:ext cx="304250" cy="598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ctr">
          <a:spAutoFit/>
        </a:bodyPr>
        <a:lstStyle/>
        <a:p>
          <a:r>
            <a:rPr lang="en-US" sz="2800" u="none">
              <a:latin typeface="Arial Black" pitchFamily="34" charset="0"/>
            </a:rPr>
            <a:t>-</a:t>
          </a:r>
        </a:p>
      </xdr:txBody>
    </xdr:sp>
    <xdr:clientData/>
  </xdr:oneCellAnchor>
  <xdr:twoCellAnchor editAs="oneCell">
    <xdr:from>
      <xdr:col>1</xdr:col>
      <xdr:colOff>76200</xdr:colOff>
      <xdr:row>1</xdr:row>
      <xdr:rowOff>66675</xdr:rowOff>
    </xdr:from>
    <xdr:to>
      <xdr:col>3</xdr:col>
      <xdr:colOff>93321</xdr:colOff>
      <xdr:row>1</xdr:row>
      <xdr:rowOff>472629</xdr:rowOff>
    </xdr:to>
    <xdr:pic>
      <xdr:nvPicPr>
        <xdr:cNvPr id="40" name="Picture 39" descr="KT-logo_KO_whiterule.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 cstate="print"/>
        <a:stretch>
          <a:fillRect/>
        </a:stretch>
      </xdr:blipFill>
      <xdr:spPr>
        <a:xfrm>
          <a:off x="190500" y="152400"/>
          <a:ext cx="1045821"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18</xdr:col>
      <xdr:colOff>247650</xdr:colOff>
      <xdr:row>1</xdr:row>
      <xdr:rowOff>92529</xdr:rowOff>
    </xdr:from>
    <xdr:to>
      <xdr:col>19</xdr:col>
      <xdr:colOff>126206</xdr:colOff>
      <xdr:row>1</xdr:row>
      <xdr:rowOff>456861</xdr:rowOff>
    </xdr:to>
    <xdr:pic>
      <xdr:nvPicPr>
        <xdr:cNvPr id="41" name="Picture 40" descr="http://0101.nccdn.net/1_5/0d8/090/050/Return-button.png">
          <a:hlinkClick xmlns:r="http://schemas.openxmlformats.org/officeDocument/2006/relationships" r:id="rId2"/>
          <a:extLst>
            <a:ext uri="{FF2B5EF4-FFF2-40B4-BE49-F238E27FC236}">
              <a16:creationId xmlns:a16="http://schemas.microsoft.com/office/drawing/2014/main" id="{00000000-0008-0000-1700-000029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9620250" y="178254"/>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19</xdr:col>
      <xdr:colOff>179244</xdr:colOff>
      <xdr:row>1</xdr:row>
      <xdr:rowOff>140587</xdr:rowOff>
    </xdr:from>
    <xdr:to>
      <xdr:col>19</xdr:col>
      <xdr:colOff>436419</xdr:colOff>
      <xdr:row>1</xdr:row>
      <xdr:rowOff>397762</xdr:rowOff>
    </xdr:to>
    <xdr:pic>
      <xdr:nvPicPr>
        <xdr:cNvPr id="42" name="Picture 41" descr="home.jpg">
          <a:hlinkClick xmlns:r="http://schemas.openxmlformats.org/officeDocument/2006/relationships" r:id="rId4"/>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5" cstate="print"/>
        <a:stretch>
          <a:fillRect/>
        </a:stretch>
      </xdr:blipFill>
      <xdr:spPr>
        <a:xfrm>
          <a:off x="10066194" y="226312"/>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95250</xdr:colOff>
      <xdr:row>1</xdr:row>
      <xdr:rowOff>78921</xdr:rowOff>
    </xdr:from>
    <xdr:to>
      <xdr:col>2</xdr:col>
      <xdr:colOff>483846</xdr:colOff>
      <xdr:row>1</xdr:row>
      <xdr:rowOff>484875</xdr:rowOff>
    </xdr:to>
    <xdr:pic>
      <xdr:nvPicPr>
        <xdr:cNvPr id="15" name="Picture 14" descr="KT-logo_KO_whiterule.png">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1" cstate="print"/>
        <a:stretch>
          <a:fillRect/>
        </a:stretch>
      </xdr:blipFill>
      <xdr:spPr>
        <a:xfrm>
          <a:off x="209550" y="183696"/>
          <a:ext cx="1045821" cy="405954"/>
        </a:xfrm>
        <a:prstGeom prst="rect">
          <a:avLst/>
        </a:prstGeom>
        <a:effectLst>
          <a:outerShdw blurRad="50800" dist="38100" dir="2700000" algn="tl" rotWithShape="0">
            <a:prstClr val="black">
              <a:alpha val="40000"/>
            </a:prstClr>
          </a:outerShdw>
        </a:effectLst>
      </xdr:spPr>
    </xdr:pic>
    <xdr:clientData/>
  </xdr:twoCellAnchor>
  <xdr:twoCellAnchor editAs="oneCell">
    <xdr:from>
      <xdr:col>10</xdr:col>
      <xdr:colOff>638175</xdr:colOff>
      <xdr:row>1</xdr:row>
      <xdr:rowOff>85725</xdr:rowOff>
    </xdr:from>
    <xdr:to>
      <xdr:col>11</xdr:col>
      <xdr:colOff>373856</xdr:colOff>
      <xdr:row>1</xdr:row>
      <xdr:rowOff>450057</xdr:rowOff>
    </xdr:to>
    <xdr:pic>
      <xdr:nvPicPr>
        <xdr:cNvPr id="23" name="Picture 22" descr="http://0101.nccdn.net/1_5/0d8/090/050/Return-button.png">
          <a:hlinkClick xmlns:r="http://schemas.openxmlformats.org/officeDocument/2006/relationships" r:id="rId2"/>
          <a:extLst>
            <a:ext uri="{FF2B5EF4-FFF2-40B4-BE49-F238E27FC236}">
              <a16:creationId xmlns:a16="http://schemas.microsoft.com/office/drawing/2014/main" id="{00000000-0008-0000-1800-000017000000}"/>
            </a:ext>
          </a:extLst>
        </xdr:cNvPr>
        <xdr:cNvPicPr>
          <a:picLocks noChangeAspect="1" noChangeArrowheads="1"/>
        </xdr:cNvPicPr>
      </xdr:nvPicPr>
      <xdr:blipFill>
        <a:blip xmlns:r="http://schemas.openxmlformats.org/officeDocument/2006/relationships" r:embed="rId3" cstate="print"/>
        <a:srcRect l="27000" t="4577" r="31750" b="41189"/>
        <a:stretch>
          <a:fillRect/>
        </a:stretch>
      </xdr:blipFill>
      <xdr:spPr bwMode="auto">
        <a:xfrm>
          <a:off x="6667500" y="19050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11</xdr:col>
      <xdr:colOff>426894</xdr:colOff>
      <xdr:row>1</xdr:row>
      <xdr:rowOff>133783</xdr:rowOff>
    </xdr:from>
    <xdr:to>
      <xdr:col>11</xdr:col>
      <xdr:colOff>684069</xdr:colOff>
      <xdr:row>1</xdr:row>
      <xdr:rowOff>390958</xdr:rowOff>
    </xdr:to>
    <xdr:pic>
      <xdr:nvPicPr>
        <xdr:cNvPr id="24" name="Picture 23" descr="home.jpg">
          <a:hlinkClick xmlns:r="http://schemas.openxmlformats.org/officeDocument/2006/relationships" r:id="rId4"/>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5" cstate="print"/>
        <a:stretch>
          <a:fillRect/>
        </a:stretch>
      </xdr:blipFill>
      <xdr:spPr>
        <a:xfrm>
          <a:off x="7113444" y="23855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editAs="oneCell">
    <xdr:from>
      <xdr:col>3</xdr:col>
      <xdr:colOff>295274</xdr:colOff>
      <xdr:row>1</xdr:row>
      <xdr:rowOff>28575</xdr:rowOff>
    </xdr:from>
    <xdr:to>
      <xdr:col>4</xdr:col>
      <xdr:colOff>133996</xdr:colOff>
      <xdr:row>1</xdr:row>
      <xdr:rowOff>495300</xdr:rowOff>
    </xdr:to>
    <xdr:pic>
      <xdr:nvPicPr>
        <xdr:cNvPr id="5" name="Picture 4" descr="MI_Icon.png">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6" cstate="print"/>
        <a:stretch>
          <a:fillRect/>
        </a:stretch>
      </xdr:blipFill>
      <xdr:spPr>
        <a:xfrm>
          <a:off x="1876424" y="133350"/>
          <a:ext cx="495947" cy="4667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21</xdr:col>
      <xdr:colOff>333375</xdr:colOff>
      <xdr:row>36</xdr:row>
      <xdr:rowOff>19050</xdr:rowOff>
    </xdr:to>
    <xdr:pic>
      <xdr:nvPicPr>
        <xdr:cNvPr id="11265" name="Picture 1">
          <a:extLst>
            <a:ext uri="{FF2B5EF4-FFF2-40B4-BE49-F238E27FC236}">
              <a16:creationId xmlns:a16="http://schemas.microsoft.com/office/drawing/2014/main" id="{00000000-0008-0000-1900-000001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05600" y="2095500"/>
          <a:ext cx="6429375" cy="4781550"/>
        </a:xfrm>
        <a:prstGeom prst="rect">
          <a:avLst/>
        </a:prstGeom>
        <a:noFill/>
        <a:ln w="1">
          <a:noFill/>
          <a:miter lim="800000"/>
          <a:headEnd/>
          <a:tailEnd type="none" w="med" len="med"/>
        </a:ln>
        <a:effectLst/>
      </xdr:spPr>
    </xdr:pic>
    <xdr:clientData/>
  </xdr:twoCellAnchor>
  <xdr:twoCellAnchor editAs="oneCell">
    <xdr:from>
      <xdr:col>1</xdr:col>
      <xdr:colOff>276225</xdr:colOff>
      <xdr:row>9</xdr:row>
      <xdr:rowOff>134643</xdr:rowOff>
    </xdr:from>
    <xdr:to>
      <xdr:col>10</xdr:col>
      <xdr:colOff>76200</xdr:colOff>
      <xdr:row>30</xdr:row>
      <xdr:rowOff>180504</xdr:rowOff>
    </xdr:to>
    <xdr:pic>
      <xdr:nvPicPr>
        <xdr:cNvPr id="3" name="Picture 2" descr="FINAL ORB.A ACTION STEPS.jp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rcRect l="838" t="1774"/>
        <a:stretch>
          <a:fillRect/>
        </a:stretch>
      </xdr:blipFill>
      <xdr:spPr>
        <a:xfrm>
          <a:off x="885825" y="1849143"/>
          <a:ext cx="5286375" cy="4046361"/>
        </a:xfrm>
        <a:prstGeom prst="rect">
          <a:avLst/>
        </a:prstGeom>
      </xdr:spPr>
    </xdr:pic>
    <xdr:clientData/>
  </xdr:twoCellAnchor>
  <xdr:twoCellAnchor editAs="oneCell">
    <xdr:from>
      <xdr:col>12</xdr:col>
      <xdr:colOff>76200</xdr:colOff>
      <xdr:row>0</xdr:row>
      <xdr:rowOff>0</xdr:rowOff>
    </xdr:from>
    <xdr:to>
      <xdr:col>14</xdr:col>
      <xdr:colOff>490266</xdr:colOff>
      <xdr:row>9</xdr:row>
      <xdr:rowOff>84431</xdr:rowOff>
    </xdr:to>
    <xdr:pic>
      <xdr:nvPicPr>
        <xdr:cNvPr id="4" name="Picture 3" descr="FINAL ORB.A ACTION STEPS.jp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cstate="print"/>
        <a:srcRect l="31089" t="1774"/>
        <a:stretch>
          <a:fillRect/>
        </a:stretch>
      </xdr:blipFill>
      <xdr:spPr>
        <a:xfrm>
          <a:off x="7391400" y="0"/>
          <a:ext cx="1633266" cy="17989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495300</xdr:colOff>
      <xdr:row>13</xdr:row>
      <xdr:rowOff>28575</xdr:rowOff>
    </xdr:from>
    <xdr:to>
      <xdr:col>19</xdr:col>
      <xdr:colOff>447675</xdr:colOff>
      <xdr:row>28</xdr:row>
      <xdr:rowOff>114300</xdr:rowOff>
    </xdr:to>
    <xdr:pic>
      <xdr:nvPicPr>
        <xdr:cNvPr id="18433" name="Picture 1">
          <a:extLst>
            <a:ext uri="{FF2B5EF4-FFF2-40B4-BE49-F238E27FC236}">
              <a16:creationId xmlns:a16="http://schemas.microsoft.com/office/drawing/2014/main" id="{00000000-0008-0000-1A00-0000014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81700" y="2505075"/>
          <a:ext cx="6048375" cy="2943225"/>
        </a:xfrm>
        <a:prstGeom prst="rect">
          <a:avLst/>
        </a:prstGeom>
        <a:noFill/>
        <a:ln w="1">
          <a:noFill/>
          <a:miter lim="800000"/>
          <a:headEnd/>
          <a:tailEnd type="none" w="med" len="med"/>
        </a:ln>
        <a:effectLst/>
      </xdr:spPr>
    </xdr:pic>
    <xdr:clientData/>
  </xdr:twoCellAnchor>
  <xdr:twoCellAnchor editAs="oneCell">
    <xdr:from>
      <xdr:col>9</xdr:col>
      <xdr:colOff>409575</xdr:colOff>
      <xdr:row>30</xdr:row>
      <xdr:rowOff>76200</xdr:rowOff>
    </xdr:from>
    <xdr:to>
      <xdr:col>16</xdr:col>
      <xdr:colOff>189994</xdr:colOff>
      <xdr:row>44</xdr:row>
      <xdr:rowOff>190152</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5895975" y="5791200"/>
          <a:ext cx="4047619" cy="2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1638300</xdr:colOff>
      <xdr:row>12</xdr:row>
      <xdr:rowOff>350522</xdr:rowOff>
    </xdr:from>
    <xdr:to>
      <xdr:col>12</xdr:col>
      <xdr:colOff>1640207</xdr:colOff>
      <xdr:row>13</xdr:row>
      <xdr:rowOff>356237</xdr:rowOff>
    </xdr:to>
    <xdr:cxnSp macro="">
      <xdr:nvCxnSpPr>
        <xdr:cNvPr id="237" name="Straight Arrow Connector 236">
          <a:extLst>
            <a:ext uri="{FF2B5EF4-FFF2-40B4-BE49-F238E27FC236}">
              <a16:creationId xmlns:a16="http://schemas.microsoft.com/office/drawing/2014/main" id="{00000000-0008-0000-0200-0000ED000000}"/>
            </a:ext>
          </a:extLst>
        </xdr:cNvPr>
        <xdr:cNvCxnSpPr/>
      </xdr:nvCxnSpPr>
      <xdr:spPr bwMode="auto">
        <a:xfrm rot="5400000">
          <a:off x="16157259" y="3595688"/>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15</xdr:col>
      <xdr:colOff>1630680</xdr:colOff>
      <xdr:row>13</xdr:row>
      <xdr:rowOff>3813</xdr:rowOff>
    </xdr:from>
    <xdr:to>
      <xdr:col>15</xdr:col>
      <xdr:colOff>1632587</xdr:colOff>
      <xdr:row>14</xdr:row>
      <xdr:rowOff>3</xdr:rowOff>
    </xdr:to>
    <xdr:cxnSp macro="">
      <xdr:nvCxnSpPr>
        <xdr:cNvPr id="238" name="Straight Arrow Connector 237">
          <a:extLst>
            <a:ext uri="{FF2B5EF4-FFF2-40B4-BE49-F238E27FC236}">
              <a16:creationId xmlns:a16="http://schemas.microsoft.com/office/drawing/2014/main" id="{00000000-0008-0000-0200-0000EE000000}"/>
            </a:ext>
          </a:extLst>
        </xdr:cNvPr>
        <xdr:cNvCxnSpPr/>
      </xdr:nvCxnSpPr>
      <xdr:spPr bwMode="auto">
        <a:xfrm rot="5400000">
          <a:off x="18102264" y="2631759"/>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18</xdr:col>
      <xdr:colOff>224792</xdr:colOff>
      <xdr:row>12</xdr:row>
      <xdr:rowOff>274323</xdr:rowOff>
    </xdr:from>
    <xdr:to>
      <xdr:col>18</xdr:col>
      <xdr:colOff>594361</xdr:colOff>
      <xdr:row>12</xdr:row>
      <xdr:rowOff>275911</xdr:rowOff>
    </xdr:to>
    <xdr:cxnSp macro="">
      <xdr:nvCxnSpPr>
        <xdr:cNvPr id="239" name="Straight Arrow Connector 238">
          <a:extLst>
            <a:ext uri="{FF2B5EF4-FFF2-40B4-BE49-F238E27FC236}">
              <a16:creationId xmlns:a16="http://schemas.microsoft.com/office/drawing/2014/main" id="{00000000-0008-0000-0200-0000EF000000}"/>
            </a:ext>
          </a:extLst>
        </xdr:cNvPr>
        <xdr:cNvCxnSpPr/>
      </xdr:nvCxnSpPr>
      <xdr:spPr bwMode="auto">
        <a:xfrm rot="10800000">
          <a:off x="19703417" y="3408048"/>
          <a:ext cx="369569" cy="1588"/>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3</xdr:col>
      <xdr:colOff>2247899</xdr:colOff>
      <xdr:row>5</xdr:row>
      <xdr:rowOff>66678</xdr:rowOff>
    </xdr:from>
    <xdr:to>
      <xdr:col>3</xdr:col>
      <xdr:colOff>2247903</xdr:colOff>
      <xdr:row>12</xdr:row>
      <xdr:rowOff>241486</xdr:rowOff>
    </xdr:to>
    <xdr:cxnSp macro="">
      <xdr:nvCxnSpPr>
        <xdr:cNvPr id="231" name="Straight Connector 230">
          <a:extLst>
            <a:ext uri="{FF2B5EF4-FFF2-40B4-BE49-F238E27FC236}">
              <a16:creationId xmlns:a16="http://schemas.microsoft.com/office/drawing/2014/main" id="{00000000-0008-0000-0200-0000E7000000}"/>
            </a:ext>
          </a:extLst>
        </xdr:cNvPr>
        <xdr:cNvCxnSpPr/>
      </xdr:nvCxnSpPr>
      <xdr:spPr bwMode="auto">
        <a:xfrm flipH="1">
          <a:off x="7429499" y="1114428"/>
          <a:ext cx="4" cy="2136958"/>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9</xdr:col>
      <xdr:colOff>1731645</xdr:colOff>
      <xdr:row>12</xdr:row>
      <xdr:rowOff>342903</xdr:rowOff>
    </xdr:from>
    <xdr:to>
      <xdr:col>9</xdr:col>
      <xdr:colOff>1733552</xdr:colOff>
      <xdr:row>13</xdr:row>
      <xdr:rowOff>348618</xdr:rowOff>
    </xdr:to>
    <xdr:cxnSp macro="">
      <xdr:nvCxnSpPr>
        <xdr:cNvPr id="233" name="Straight Arrow Connector 232">
          <a:extLst>
            <a:ext uri="{FF2B5EF4-FFF2-40B4-BE49-F238E27FC236}">
              <a16:creationId xmlns:a16="http://schemas.microsoft.com/office/drawing/2014/main" id="{00000000-0008-0000-0200-0000E9000000}"/>
            </a:ext>
          </a:extLst>
        </xdr:cNvPr>
        <xdr:cNvCxnSpPr/>
      </xdr:nvCxnSpPr>
      <xdr:spPr bwMode="auto">
        <a:xfrm rot="5400000">
          <a:off x="13888404" y="3588069"/>
          <a:ext cx="358140" cy="1907"/>
        </a:xfrm>
        <a:prstGeom prst="straightConnector1">
          <a:avLst/>
        </a:prstGeom>
        <a:solidFill>
          <a:srgbClr val="FFFFFF"/>
        </a:solidFill>
        <a:ln w="19050" cap="flat" cmpd="sng" algn="ctr">
          <a:solidFill>
            <a:srgbClr val="000000"/>
          </a:solidFill>
          <a:prstDash val="solid"/>
          <a:round/>
          <a:headEnd type="triangle" w="med" len="med"/>
          <a:tailEnd type="triangle" w="med" len="med"/>
        </a:ln>
        <a:effectLst>
          <a:outerShdw blurRad="50800" dist="38100" dir="2700000" algn="tl" rotWithShape="0">
            <a:prstClr val="black">
              <a:alpha val="40000"/>
            </a:prstClr>
          </a:outerShdw>
        </a:effectLst>
      </xdr:spPr>
    </xdr:cxnSp>
    <xdr:clientData/>
  </xdr:twoCellAnchor>
  <xdr:twoCellAnchor>
    <xdr:from>
      <xdr:col>1</xdr:col>
      <xdr:colOff>820831</xdr:colOff>
      <xdr:row>4</xdr:row>
      <xdr:rowOff>12644</xdr:rowOff>
    </xdr:from>
    <xdr:to>
      <xdr:col>1</xdr:col>
      <xdr:colOff>4154581</xdr:colOff>
      <xdr:row>4</xdr:row>
      <xdr:rowOff>193619</xdr:rowOff>
    </xdr:to>
    <xdr:sp macro="" textlink="C152" fLocksText="0">
      <xdr:nvSpPr>
        <xdr:cNvPr id="28" name="Rectangle 27">
          <a:extLst>
            <a:ext uri="{FF2B5EF4-FFF2-40B4-BE49-F238E27FC236}">
              <a16:creationId xmlns:a16="http://schemas.microsoft.com/office/drawing/2014/main" id="{00000000-0008-0000-0200-00001C000000}"/>
            </a:ext>
          </a:extLst>
        </xdr:cNvPr>
        <xdr:cNvSpPr>
          <a:spLocks noChangeArrowheads="1"/>
        </xdr:cNvSpPr>
      </xdr:nvSpPr>
      <xdr:spPr bwMode="auto">
        <a:xfrm>
          <a:off x="932890" y="841879"/>
          <a:ext cx="3333750"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24F99577-B8BE-481F-8E48-DC4E6279F844}" type="TxLink">
            <a:rPr lang="en-US" altLang="ja-JP" sz="1000" b="1" i="0" u="none" strike="noStrike" cap="none" spc="0" baseline="0">
              <a:ln>
                <a:noFill/>
              </a:ln>
              <a:solidFill>
                <a:schemeClr val="tx1"/>
              </a:solidFill>
              <a:effectLst/>
              <a:latin typeface="Arial" panose="020B0604020202020204" pitchFamily="34" charset="0"/>
              <a:cs typeface="Arial" panose="020B0604020202020204" pitchFamily="34" charset="0"/>
            </a:rPr>
            <a:pPr algn="ctr" rtl="1">
              <a:defRPr sz="1000"/>
            </a:pPr>
            <a:t>Identify the Theme</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85724</xdr:colOff>
      <xdr:row>5</xdr:row>
      <xdr:rowOff>33375</xdr:rowOff>
    </xdr:from>
    <xdr:to>
      <xdr:col>1</xdr:col>
      <xdr:colOff>2571750</xdr:colOff>
      <xdr:row>6</xdr:row>
      <xdr:rowOff>19050</xdr:rowOff>
    </xdr:to>
    <xdr:sp macro="" textlink="C153" fLocksText="0">
      <xdr:nvSpPr>
        <xdr:cNvPr id="29" name="Rectangle 28">
          <a:extLst>
            <a:ext uri="{FF2B5EF4-FFF2-40B4-BE49-F238E27FC236}">
              <a16:creationId xmlns:a16="http://schemas.microsoft.com/office/drawing/2014/main" id="{00000000-0008-0000-0200-00001D000000}"/>
            </a:ext>
          </a:extLst>
        </xdr:cNvPr>
        <xdr:cNvSpPr>
          <a:spLocks noChangeArrowheads="1"/>
        </xdr:cNvSpPr>
      </xdr:nvSpPr>
      <xdr:spPr bwMode="auto">
        <a:xfrm>
          <a:off x="85724" y="1166850"/>
          <a:ext cx="2600326" cy="176175"/>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0211742C-02F2-4619-9E60-DC5112185F86}"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are the primary areas of concern?</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2486024</xdr:colOff>
      <xdr:row>5</xdr:row>
      <xdr:rowOff>33376</xdr:rowOff>
    </xdr:from>
    <xdr:to>
      <xdr:col>2</xdr:col>
      <xdr:colOff>38099</xdr:colOff>
      <xdr:row>6</xdr:row>
      <xdr:rowOff>19050</xdr:rowOff>
    </xdr:to>
    <xdr:sp macro="" textlink="C155" fLocksText="0">
      <xdr:nvSpPr>
        <xdr:cNvPr id="30" name="Rectangle 29">
          <a:extLst>
            <a:ext uri="{FF2B5EF4-FFF2-40B4-BE49-F238E27FC236}">
              <a16:creationId xmlns:a16="http://schemas.microsoft.com/office/drawing/2014/main" id="{00000000-0008-0000-0200-00001E000000}"/>
            </a:ext>
          </a:extLst>
        </xdr:cNvPr>
        <xdr:cNvSpPr>
          <a:spLocks noChangeArrowheads="1"/>
        </xdr:cNvSpPr>
      </xdr:nvSpPr>
      <xdr:spPr bwMode="auto">
        <a:xfrm flipH="1">
          <a:off x="2600324" y="1166851"/>
          <a:ext cx="2495550" cy="1761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81134410-A9E9-4BEA-A150-FDBF6D0A60A4}"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is the theme for this Situation Appraisal? </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0</xdr:colOff>
      <xdr:row>6</xdr:row>
      <xdr:rowOff>66676</xdr:rowOff>
    </xdr:from>
    <xdr:to>
      <xdr:col>3</xdr:col>
      <xdr:colOff>66675</xdr:colOff>
      <xdr:row>6</xdr:row>
      <xdr:rowOff>276226</xdr:rowOff>
    </xdr:to>
    <xdr:sp macro="" textlink="C154" fLocksText="0">
      <xdr:nvSpPr>
        <xdr:cNvPr id="31" name="Rectangle 30">
          <a:extLst>
            <a:ext uri="{FF2B5EF4-FFF2-40B4-BE49-F238E27FC236}">
              <a16:creationId xmlns:a16="http://schemas.microsoft.com/office/drawing/2014/main" id="{00000000-0008-0000-0200-00001F000000}"/>
            </a:ext>
          </a:extLst>
        </xdr:cNvPr>
        <xdr:cNvSpPr>
          <a:spLocks noChangeArrowheads="1"/>
        </xdr:cNvSpPr>
      </xdr:nvSpPr>
      <xdr:spPr bwMode="auto">
        <a:xfrm>
          <a:off x="0" y="1390651"/>
          <a:ext cx="5248275" cy="209550"/>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1D2B58E8-2964-4C3F-98C6-A55389F222F1}"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boundaries will help focus our attention and resources?</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762000</xdr:colOff>
      <xdr:row>9</xdr:row>
      <xdr:rowOff>61950</xdr:rowOff>
    </xdr:from>
    <xdr:to>
      <xdr:col>1</xdr:col>
      <xdr:colOff>4105275</xdr:colOff>
      <xdr:row>9</xdr:row>
      <xdr:rowOff>242925</xdr:rowOff>
    </xdr:to>
    <xdr:sp macro="" textlink="C156" fLocksText="0">
      <xdr:nvSpPr>
        <xdr:cNvPr id="32" name="Rectangle 31">
          <a:extLst>
            <a:ext uri="{FF2B5EF4-FFF2-40B4-BE49-F238E27FC236}">
              <a16:creationId xmlns:a16="http://schemas.microsoft.com/office/drawing/2014/main" id="{00000000-0008-0000-0200-000020000000}"/>
            </a:ext>
          </a:extLst>
        </xdr:cNvPr>
        <xdr:cNvSpPr>
          <a:spLocks noChangeArrowheads="1"/>
        </xdr:cNvSpPr>
      </xdr:nvSpPr>
      <xdr:spPr bwMode="auto">
        <a:xfrm>
          <a:off x="876300" y="2214600"/>
          <a:ext cx="3343275"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CC0BAD49-D701-401A-B8D5-9FDC14945DDF}" type="TxLink">
            <a:rPr lang="en-US" altLang="ja-JP" sz="1000" b="1"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List Concerns</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762000</xdr:colOff>
      <xdr:row>13</xdr:row>
      <xdr:rowOff>109575</xdr:rowOff>
    </xdr:from>
    <xdr:to>
      <xdr:col>1</xdr:col>
      <xdr:colOff>4143375</xdr:colOff>
      <xdr:row>13</xdr:row>
      <xdr:rowOff>290550</xdr:rowOff>
    </xdr:to>
    <xdr:sp macro="" textlink="B155" fLocksText="0">
      <xdr:nvSpPr>
        <xdr:cNvPr id="33" name="Rectangle 32">
          <a:extLst>
            <a:ext uri="{FF2B5EF4-FFF2-40B4-BE49-F238E27FC236}">
              <a16:creationId xmlns:a16="http://schemas.microsoft.com/office/drawing/2014/main" id="{00000000-0008-0000-0200-000021000000}"/>
            </a:ext>
          </a:extLst>
        </xdr:cNvPr>
        <xdr:cNvSpPr>
          <a:spLocks noChangeArrowheads="1"/>
        </xdr:cNvSpPr>
      </xdr:nvSpPr>
      <xdr:spPr bwMode="auto">
        <a:xfrm>
          <a:off x="876300" y="3529050"/>
          <a:ext cx="3381375" cy="180975"/>
        </a:xfrm>
        <a:prstGeom prst="rect">
          <a:avLst/>
        </a:prstGeom>
        <a:noFill/>
        <a:ln w="9525">
          <a:noFill/>
          <a:miter lim="800000"/>
          <a:headEnd/>
          <a:tailEnd/>
        </a:ln>
        <a:effectLst/>
      </xdr:spPr>
      <xdr:txBody>
        <a:bodyPr vertOverflow="clip" wrap="square" lIns="27432" tIns="22860" rIns="27432" bIns="0" anchor="t" anchorCtr="0" upright="1"/>
        <a:lstStyle/>
        <a:p>
          <a:pPr algn="ctr" rtl="1">
            <a:defRPr sz="1000"/>
          </a:pPr>
          <a:fld id="{DE0789F5-2E75-4BA2-A71F-F6FC79AB72E4}" type="TxLink">
            <a:rPr lang="en-US" altLang="ja-JP" sz="1000" b="1" i="0"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Concerns</a:t>
          </a:fld>
          <a:endParaRPr lang="en-US" sz="1000" b="1"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104775</xdr:colOff>
      <xdr:row>10</xdr:row>
      <xdr:rowOff>61951</xdr:rowOff>
    </xdr:from>
    <xdr:to>
      <xdr:col>1</xdr:col>
      <xdr:colOff>2447925</xdr:colOff>
      <xdr:row>10</xdr:row>
      <xdr:rowOff>242925</xdr:rowOff>
    </xdr:to>
    <xdr:sp macro="" textlink="C157" fLocksText="0">
      <xdr:nvSpPr>
        <xdr:cNvPr id="34" name="Rectangle 33">
          <a:extLst>
            <a:ext uri="{FF2B5EF4-FFF2-40B4-BE49-F238E27FC236}">
              <a16:creationId xmlns:a16="http://schemas.microsoft.com/office/drawing/2014/main" id="{00000000-0008-0000-0200-000022000000}"/>
            </a:ext>
          </a:extLst>
        </xdr:cNvPr>
        <xdr:cNvSpPr>
          <a:spLocks noChangeArrowheads="1"/>
        </xdr:cNvSpPr>
      </xdr:nvSpPr>
      <xdr:spPr bwMode="auto">
        <a:xfrm>
          <a:off x="104775" y="2490826"/>
          <a:ext cx="2457450" cy="1809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ADB624FC-BCD9-46E9-80D4-287C7CEBFB01}"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deviations are occuring?</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2443162</xdr:colOff>
      <xdr:row>10</xdr:row>
      <xdr:rowOff>61949</xdr:rowOff>
    </xdr:from>
    <xdr:to>
      <xdr:col>1</xdr:col>
      <xdr:colOff>4919662</xdr:colOff>
      <xdr:row>10</xdr:row>
      <xdr:rowOff>228600</xdr:rowOff>
    </xdr:to>
    <xdr:sp macro="" textlink="C158" fLocksText="0">
      <xdr:nvSpPr>
        <xdr:cNvPr id="35" name="Rectangle 34">
          <a:extLst>
            <a:ext uri="{FF2B5EF4-FFF2-40B4-BE49-F238E27FC236}">
              <a16:creationId xmlns:a16="http://schemas.microsoft.com/office/drawing/2014/main" id="{00000000-0008-0000-0200-000023000000}"/>
            </a:ext>
          </a:extLst>
        </xdr:cNvPr>
        <xdr:cNvSpPr>
          <a:spLocks noChangeArrowheads="1"/>
        </xdr:cNvSpPr>
      </xdr:nvSpPr>
      <xdr:spPr bwMode="auto">
        <a:xfrm>
          <a:off x="2557462" y="2490824"/>
          <a:ext cx="2476500" cy="166651"/>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B6A88BD8-3A40-4AC2-BB47-46FCFBE38947}" type="TxLink">
            <a:rPr lang="en-US" altLang="ja-JP" sz="800" b="0" i="1" u="none" strike="noStrike" cap="none" spc="0" baseline="0">
              <a:ln>
                <a:noFill/>
              </a:ln>
              <a:solidFill>
                <a:sysClr val="windowText" lastClr="000000"/>
              </a:solidFill>
              <a:effectLst/>
              <a:latin typeface="Arial" panose="020B0604020202020204" pitchFamily="34" charset="0"/>
              <a:cs typeface="Arial" panose="020B0604020202020204" pitchFamily="34" charset="0"/>
            </a:rPr>
            <a:pPr algn="ctr" rtl="1">
              <a:defRPr sz="1000"/>
            </a:pPr>
            <a:t>What decisions need to be made?</a:t>
          </a:fld>
          <a:endParaRPr lang="en-US" sz="800" b="0" i="1" strike="noStrike" cap="none" spc="0" baseline="0">
            <a:ln>
              <a:noFill/>
            </a:ln>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xdr:col>
      <xdr:colOff>33338</xdr:colOff>
      <xdr:row>10</xdr:row>
      <xdr:rowOff>290551</xdr:rowOff>
    </xdr:from>
    <xdr:to>
      <xdr:col>1</xdr:col>
      <xdr:colOff>2405063</xdr:colOff>
      <xdr:row>11</xdr:row>
      <xdr:rowOff>119101</xdr:rowOff>
    </xdr:to>
    <xdr:sp macro="" textlink="C159" fLocksText="0">
      <xdr:nvSpPr>
        <xdr:cNvPr id="36" name="Rectangle 35">
          <a:extLst>
            <a:ext uri="{FF2B5EF4-FFF2-40B4-BE49-F238E27FC236}">
              <a16:creationId xmlns:a16="http://schemas.microsoft.com/office/drawing/2014/main" id="{00000000-0008-0000-0200-000024000000}"/>
            </a:ext>
          </a:extLst>
        </xdr:cNvPr>
        <xdr:cNvSpPr>
          <a:spLocks noChangeArrowheads="1"/>
        </xdr:cNvSpPr>
      </xdr:nvSpPr>
      <xdr:spPr bwMode="auto">
        <a:xfrm>
          <a:off x="147638" y="2719426"/>
          <a:ext cx="2371725" cy="209550"/>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D30AC36E-62C7-4646-84CB-B33BEF7221F8}"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plans should be implemented?</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0</xdr:col>
      <xdr:colOff>109538</xdr:colOff>
      <xdr:row>11</xdr:row>
      <xdr:rowOff>166726</xdr:rowOff>
    </xdr:from>
    <xdr:to>
      <xdr:col>1</xdr:col>
      <xdr:colOff>2443163</xdr:colOff>
      <xdr:row>12</xdr:row>
      <xdr:rowOff>195300</xdr:rowOff>
    </xdr:to>
    <xdr:sp macro="" textlink="B153" fLocksText="0">
      <xdr:nvSpPr>
        <xdr:cNvPr id="37" name="Rectangle 36">
          <a:extLst>
            <a:ext uri="{FF2B5EF4-FFF2-40B4-BE49-F238E27FC236}">
              <a16:creationId xmlns:a16="http://schemas.microsoft.com/office/drawing/2014/main" id="{00000000-0008-0000-0200-000025000000}"/>
            </a:ext>
          </a:extLst>
        </xdr:cNvPr>
        <xdr:cNvSpPr>
          <a:spLocks noChangeArrowheads="1"/>
        </xdr:cNvSpPr>
      </xdr:nvSpPr>
      <xdr:spPr bwMode="auto">
        <a:xfrm>
          <a:off x="109538" y="2976601"/>
          <a:ext cx="2447925" cy="31432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106A9669-1ED8-44CC-A7D2-BDB4388F52C7}"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threats exist?</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2438399</xdr:colOff>
      <xdr:row>11</xdr:row>
      <xdr:rowOff>157201</xdr:rowOff>
    </xdr:from>
    <xdr:to>
      <xdr:col>1</xdr:col>
      <xdr:colOff>4924425</xdr:colOff>
      <xdr:row>12</xdr:row>
      <xdr:rowOff>171450</xdr:rowOff>
    </xdr:to>
    <xdr:sp macro="" textlink="B154" fLocksText="0">
      <xdr:nvSpPr>
        <xdr:cNvPr id="38" name="Rectangle 37">
          <a:extLst>
            <a:ext uri="{FF2B5EF4-FFF2-40B4-BE49-F238E27FC236}">
              <a16:creationId xmlns:a16="http://schemas.microsoft.com/office/drawing/2014/main" id="{00000000-0008-0000-0200-000026000000}"/>
            </a:ext>
          </a:extLst>
        </xdr:cNvPr>
        <xdr:cNvSpPr>
          <a:spLocks noChangeArrowheads="1"/>
        </xdr:cNvSpPr>
      </xdr:nvSpPr>
      <xdr:spPr bwMode="auto">
        <a:xfrm>
          <a:off x="2552699" y="2967076"/>
          <a:ext cx="2486026" cy="299999"/>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t" anchorCtr="0" upright="1"/>
        <a:lstStyle/>
        <a:p>
          <a:pPr algn="ctr" rtl="1">
            <a:defRPr sz="1000"/>
          </a:pPr>
          <a:fld id="{F5FDB651-C939-4C15-859D-4887AC1BADA7}" type="TxLink">
            <a:rPr lang="en-US" altLang="ja-JP" sz="800" b="0" i="1" u="none" strike="noStrike" cap="none" spc="0" baseline="0">
              <a:ln>
                <a:noFill/>
              </a:ln>
              <a:solidFill>
                <a:srgbClr val="000000"/>
              </a:solidFill>
              <a:effectLst/>
              <a:latin typeface="Arial" panose="020B0604020202020204" pitchFamily="34" charset="0"/>
              <a:cs typeface="Arial" panose="020B0604020202020204" pitchFamily="34" charset="0"/>
            </a:rPr>
            <a:pPr algn="ctr" rtl="1">
              <a:defRPr sz="1000"/>
            </a:pPr>
            <a:t>What opportunities exist?</a:t>
          </a:fld>
          <a:endParaRPr lang="en-US" sz="800" b="0" i="1" strike="noStrike" cap="none" spc="0" baseline="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11</xdr:col>
      <xdr:colOff>48987</xdr:colOff>
      <xdr:row>8</xdr:row>
      <xdr:rowOff>9525</xdr:rowOff>
    </xdr:from>
    <xdr:to>
      <xdr:col>11</xdr:col>
      <xdr:colOff>54430</xdr:colOff>
      <xdr:row>14</xdr:row>
      <xdr:rowOff>5443</xdr:rowOff>
    </xdr:to>
    <xdr:cxnSp macro="">
      <xdr:nvCxnSpPr>
        <xdr:cNvPr id="27" name="Straight Connector 26">
          <a:extLst>
            <a:ext uri="{FF2B5EF4-FFF2-40B4-BE49-F238E27FC236}">
              <a16:creationId xmlns:a16="http://schemas.microsoft.com/office/drawing/2014/main" id="{00000000-0008-0000-0200-00001B000000}"/>
            </a:ext>
          </a:extLst>
        </xdr:cNvPr>
        <xdr:cNvCxnSpPr/>
      </xdr:nvCxnSpPr>
      <xdr:spPr bwMode="auto">
        <a:xfrm>
          <a:off x="14777358" y="1832882"/>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14</xdr:col>
      <xdr:colOff>48986</xdr:colOff>
      <xdr:row>7</xdr:row>
      <xdr:rowOff>189139</xdr:rowOff>
    </xdr:from>
    <xdr:to>
      <xdr:col>14</xdr:col>
      <xdr:colOff>54429</xdr:colOff>
      <xdr:row>13</xdr:row>
      <xdr:rowOff>359228</xdr:rowOff>
    </xdr:to>
    <xdr:cxnSp macro="">
      <xdr:nvCxnSpPr>
        <xdr:cNvPr id="39" name="Straight Connector 38">
          <a:extLst>
            <a:ext uri="{FF2B5EF4-FFF2-40B4-BE49-F238E27FC236}">
              <a16:creationId xmlns:a16="http://schemas.microsoft.com/office/drawing/2014/main" id="{00000000-0008-0000-0200-000027000000}"/>
            </a:ext>
          </a:extLst>
        </xdr:cNvPr>
        <xdr:cNvCxnSpPr/>
      </xdr:nvCxnSpPr>
      <xdr:spPr bwMode="auto">
        <a:xfrm>
          <a:off x="17096015" y="1821996"/>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17</xdr:col>
      <xdr:colOff>1</xdr:colOff>
      <xdr:row>7</xdr:row>
      <xdr:rowOff>189139</xdr:rowOff>
    </xdr:from>
    <xdr:to>
      <xdr:col>17</xdr:col>
      <xdr:colOff>5444</xdr:colOff>
      <xdr:row>13</xdr:row>
      <xdr:rowOff>359228</xdr:rowOff>
    </xdr:to>
    <xdr:cxnSp macro="">
      <xdr:nvCxnSpPr>
        <xdr:cNvPr id="40" name="Straight Connector 39">
          <a:extLst>
            <a:ext uri="{FF2B5EF4-FFF2-40B4-BE49-F238E27FC236}">
              <a16:creationId xmlns:a16="http://schemas.microsoft.com/office/drawing/2014/main" id="{00000000-0008-0000-0200-000028000000}"/>
            </a:ext>
          </a:extLst>
        </xdr:cNvPr>
        <xdr:cNvCxnSpPr/>
      </xdr:nvCxnSpPr>
      <xdr:spPr bwMode="auto">
        <a:xfrm>
          <a:off x="19371130" y="1821996"/>
          <a:ext cx="5443" cy="1966232"/>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2438399</xdr:colOff>
      <xdr:row>10</xdr:row>
      <xdr:rowOff>276264</xdr:rowOff>
    </xdr:from>
    <xdr:to>
      <xdr:col>1</xdr:col>
      <xdr:colOff>4924425</xdr:colOff>
      <xdr:row>11</xdr:row>
      <xdr:rowOff>109538</xdr:rowOff>
    </xdr:to>
    <xdr:sp macro="" textlink="B152" fLocksText="0">
      <xdr:nvSpPr>
        <xdr:cNvPr id="41" name="Rectangle 40">
          <a:extLst>
            <a:ext uri="{FF2B5EF4-FFF2-40B4-BE49-F238E27FC236}">
              <a16:creationId xmlns:a16="http://schemas.microsoft.com/office/drawing/2014/main" id="{00000000-0008-0000-0200-000029000000}"/>
            </a:ext>
          </a:extLst>
        </xdr:cNvPr>
        <xdr:cNvSpPr>
          <a:spLocks noChangeArrowheads="1"/>
        </xdr:cNvSpPr>
      </xdr:nvSpPr>
      <xdr:spPr bwMode="auto">
        <a:xfrm>
          <a:off x="2552699" y="2705139"/>
          <a:ext cx="2486026" cy="214274"/>
        </a:xfrm>
        <a:prstGeom prst="rect">
          <a:avLst/>
        </a:prstGeom>
        <a:noFill/>
        <a:ln w="9525">
          <a:noFill/>
          <a:miter lim="800000"/>
          <a:headEnd/>
          <a:tailEnd/>
        </a:ln>
        <a:effectLst>
          <a:outerShdw blurRad="50800" dist="50800" dir="5400000" algn="ctr" rotWithShape="0">
            <a:schemeClr val="bg1"/>
          </a:outerShdw>
        </a:effectLst>
        <a:scene3d>
          <a:camera prst="orthographicFront"/>
          <a:lightRig rig="threePt" dir="t"/>
        </a:scene3d>
        <a:sp3d>
          <a:bevelT/>
        </a:sp3d>
      </xdr:spPr>
      <xdr:txBody>
        <a:bodyPr vertOverflow="clip" wrap="square" lIns="27432" tIns="22860" rIns="27432" bIns="0" anchor="ctr" anchorCtr="0" upright="1"/>
        <a:lstStyle/>
        <a:p>
          <a:pPr algn="ctr" rtl="1">
            <a:defRPr sz="1000"/>
          </a:pPr>
          <a:fld id="{49A95B32-51F1-42BF-B352-E9F6DFD94A49}" type="TxLink">
            <a:rPr lang="en-US" altLang="ja-JP" sz="800" b="0" i="1" u="none" strike="noStrike" cap="none" spc="0" baseline="0">
              <a:ln>
                <a:noFill/>
              </a:ln>
              <a:solidFill>
                <a:sysClr val="windowText" lastClr="000000"/>
              </a:solidFill>
              <a:effectLst/>
              <a:latin typeface="Arial" panose="020B0604020202020204" pitchFamily="34" charset="0"/>
              <a:cs typeface="Arial" panose="020B0604020202020204" pitchFamily="34" charset="0"/>
            </a:rPr>
            <a:pPr algn="ctr" rtl="1">
              <a:defRPr sz="1000"/>
            </a:pPr>
            <a:t>What changes are anticipated?</a:t>
          </a:fld>
          <a:endParaRPr lang="en-US" sz="800" b="0" i="1" strike="noStrike" cap="none" spc="0" baseline="0">
            <a:ln>
              <a:noFill/>
            </a:ln>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editAs="oneCell">
    <xdr:from>
      <xdr:col>26</xdr:col>
      <xdr:colOff>2969558</xdr:colOff>
      <xdr:row>1</xdr:row>
      <xdr:rowOff>22411</xdr:rowOff>
    </xdr:from>
    <xdr:to>
      <xdr:col>26</xdr:col>
      <xdr:colOff>3462617</xdr:colOff>
      <xdr:row>1</xdr:row>
      <xdr:rowOff>515470</xdr:rowOff>
    </xdr:to>
    <xdr:pic>
      <xdr:nvPicPr>
        <xdr:cNvPr id="47" name="Graphic 46">
          <a:hlinkClick xmlns:r="http://schemas.openxmlformats.org/officeDocument/2006/relationships" r:id="rId1" tooltip="Go to SA Questions page"/>
          <a:extLst>
            <a:ext uri="{FF2B5EF4-FFF2-40B4-BE49-F238E27FC236}">
              <a16:creationId xmlns:a16="http://schemas.microsoft.com/office/drawing/2014/main" id="{5D54D42F-CEE5-49A9-8B32-A3F9228241B4}"/>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0199852" y="123264"/>
          <a:ext cx="493059" cy="493059"/>
        </a:xfrm>
        <a:prstGeom prst="rect">
          <a:avLst/>
        </a:prstGeom>
      </xdr:spPr>
    </xdr:pic>
    <xdr:clientData/>
  </xdr:twoCellAnchor>
  <xdr:twoCellAnchor editAs="oneCell">
    <xdr:from>
      <xdr:col>3</xdr:col>
      <xdr:colOff>179296</xdr:colOff>
      <xdr:row>1</xdr:row>
      <xdr:rowOff>44824</xdr:rowOff>
    </xdr:from>
    <xdr:to>
      <xdr:col>3</xdr:col>
      <xdr:colOff>616325</xdr:colOff>
      <xdr:row>1</xdr:row>
      <xdr:rowOff>481853</xdr:rowOff>
    </xdr:to>
    <xdr:pic>
      <xdr:nvPicPr>
        <xdr:cNvPr id="46" name="Graphic 26">
          <a:extLst>
            <a:ext uri="{FF2B5EF4-FFF2-40B4-BE49-F238E27FC236}">
              <a16:creationId xmlns:a16="http://schemas.microsoft.com/office/drawing/2014/main" id="{B3B47B46-E9E0-ACD5-E8A2-528FC6134A0D}"/>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 uri="{96DAC541-7B7A-43D3-8B79-37D633B846F1}">
              <asvg:svgBlip xmlns:asvg="http://schemas.microsoft.com/office/drawing/2016/SVG/main" r:embed="rId5"/>
            </a:ext>
          </a:extLst>
        </a:blip>
        <a:srcRect/>
        <a:stretch/>
      </xdr:blipFill>
      <xdr:spPr>
        <a:xfrm>
          <a:off x="5356414" y="145677"/>
          <a:ext cx="437029" cy="437029"/>
        </a:xfrm>
        <a:prstGeom prst="rect">
          <a:avLst/>
        </a:prstGeom>
        <a:effectLst/>
      </xdr:spPr>
    </xdr:pic>
    <xdr:clientData/>
  </xdr:twoCellAnchor>
  <xdr:twoCellAnchor editAs="oneCell">
    <xdr:from>
      <xdr:col>22</xdr:col>
      <xdr:colOff>1983441</xdr:colOff>
      <xdr:row>1</xdr:row>
      <xdr:rowOff>44824</xdr:rowOff>
    </xdr:from>
    <xdr:to>
      <xdr:col>22</xdr:col>
      <xdr:colOff>2420470</xdr:colOff>
      <xdr:row>1</xdr:row>
      <xdr:rowOff>481853</xdr:rowOff>
    </xdr:to>
    <xdr:pic>
      <xdr:nvPicPr>
        <xdr:cNvPr id="48" name="Graphic 26">
          <a:extLst>
            <a:ext uri="{FF2B5EF4-FFF2-40B4-BE49-F238E27FC236}">
              <a16:creationId xmlns:a16="http://schemas.microsoft.com/office/drawing/2014/main" id="{C084F941-A40C-46C8-A809-AEF437CF3465}"/>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 uri="{96DAC541-7B7A-43D3-8B79-37D633B846F1}">
              <asvg:svgBlip xmlns:asvg="http://schemas.microsoft.com/office/drawing/2016/SVG/main" r:embed="rId5"/>
            </a:ext>
          </a:extLst>
        </a:blip>
        <a:srcRect/>
        <a:stretch/>
      </xdr:blipFill>
      <xdr:spPr>
        <a:xfrm>
          <a:off x="23745265" y="145677"/>
          <a:ext cx="437029" cy="437029"/>
        </a:xfrm>
        <a:prstGeom prst="rect">
          <a:avLst/>
        </a:prstGeom>
        <a:effectLst/>
      </xdr:spPr>
    </xdr:pic>
    <xdr:clientData/>
  </xdr:twoCellAnchor>
  <xdr:twoCellAnchor editAs="oneCell">
    <xdr:from>
      <xdr:col>26</xdr:col>
      <xdr:colOff>2532529</xdr:colOff>
      <xdr:row>1</xdr:row>
      <xdr:rowOff>56030</xdr:rowOff>
    </xdr:from>
    <xdr:to>
      <xdr:col>26</xdr:col>
      <xdr:colOff>3017494</xdr:colOff>
      <xdr:row>1</xdr:row>
      <xdr:rowOff>515471</xdr:rowOff>
    </xdr:to>
    <xdr:pic>
      <xdr:nvPicPr>
        <xdr:cNvPr id="7" name="Picture 6">
          <a:hlinkClick xmlns:r="http://schemas.openxmlformats.org/officeDocument/2006/relationships" r:id="rId6"/>
          <a:extLst>
            <a:ext uri="{FF2B5EF4-FFF2-40B4-BE49-F238E27FC236}">
              <a16:creationId xmlns:a16="http://schemas.microsoft.com/office/drawing/2014/main" id="{45A8F8A8-EA3B-3125-3223-FAA2FD41A8E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764" t="28431" r="55638" b="40686"/>
        <a:stretch/>
      </xdr:blipFill>
      <xdr:spPr>
        <a:xfrm>
          <a:off x="29762823" y="156883"/>
          <a:ext cx="484965" cy="459441"/>
        </a:xfrm>
        <a:prstGeom prst="rect">
          <a:avLst/>
        </a:prstGeom>
      </xdr:spPr>
    </xdr:pic>
    <xdr:clientData/>
  </xdr:twoCellAnchor>
  <xdr:twoCellAnchor editAs="oneCell">
    <xdr:from>
      <xdr:col>7</xdr:col>
      <xdr:colOff>1974104</xdr:colOff>
      <xdr:row>1</xdr:row>
      <xdr:rowOff>67235</xdr:rowOff>
    </xdr:from>
    <xdr:to>
      <xdr:col>7</xdr:col>
      <xdr:colOff>2459069</xdr:colOff>
      <xdr:row>2</xdr:row>
      <xdr:rowOff>0</xdr:rowOff>
    </xdr:to>
    <xdr:pic>
      <xdr:nvPicPr>
        <xdr:cNvPr id="50" name="Picture 49">
          <a:hlinkClick xmlns:r="http://schemas.openxmlformats.org/officeDocument/2006/relationships" r:id="rId6"/>
          <a:extLst>
            <a:ext uri="{FF2B5EF4-FFF2-40B4-BE49-F238E27FC236}">
              <a16:creationId xmlns:a16="http://schemas.microsoft.com/office/drawing/2014/main" id="{3FF40180-4EB1-4353-B5A3-572AD5FDB1F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764" t="28431" r="55638" b="40686"/>
        <a:stretch/>
      </xdr:blipFill>
      <xdr:spPr>
        <a:xfrm>
          <a:off x="11319187" y="162485"/>
          <a:ext cx="484965" cy="461932"/>
        </a:xfrm>
        <a:prstGeom prst="rect">
          <a:avLst/>
        </a:prstGeom>
      </xdr:spPr>
    </xdr:pic>
    <xdr:clientData/>
  </xdr:twoCellAnchor>
  <xdr:twoCellAnchor editAs="oneCell">
    <xdr:from>
      <xdr:col>1</xdr:col>
      <xdr:colOff>47258</xdr:colOff>
      <xdr:row>1</xdr:row>
      <xdr:rowOff>66674</xdr:rowOff>
    </xdr:from>
    <xdr:to>
      <xdr:col>1</xdr:col>
      <xdr:colOff>787646</xdr:colOff>
      <xdr:row>1</xdr:row>
      <xdr:rowOff>476250</xdr:rowOff>
    </xdr:to>
    <xdr:pic>
      <xdr:nvPicPr>
        <xdr:cNvPr id="9" name="Picture 8">
          <a:extLst>
            <a:ext uri="{FF2B5EF4-FFF2-40B4-BE49-F238E27FC236}">
              <a16:creationId xmlns:a16="http://schemas.microsoft.com/office/drawing/2014/main" id="{31FF4F27-2680-A76F-2D9E-88899B386823}"/>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1694" t="30629" r="12500" b="27436"/>
        <a:stretch/>
      </xdr:blipFill>
      <xdr:spPr>
        <a:xfrm>
          <a:off x="161558" y="161924"/>
          <a:ext cx="740388" cy="409576"/>
        </a:xfrm>
        <a:prstGeom prst="rect">
          <a:avLst/>
        </a:prstGeom>
      </xdr:spPr>
    </xdr:pic>
    <xdr:clientData/>
  </xdr:twoCellAnchor>
  <xdr:twoCellAnchor editAs="oneCell">
    <xdr:from>
      <xdr:col>20</xdr:col>
      <xdr:colOff>122464</xdr:colOff>
      <xdr:row>1</xdr:row>
      <xdr:rowOff>27215</xdr:rowOff>
    </xdr:from>
    <xdr:to>
      <xdr:col>20</xdr:col>
      <xdr:colOff>862852</xdr:colOff>
      <xdr:row>1</xdr:row>
      <xdr:rowOff>436791</xdr:rowOff>
    </xdr:to>
    <xdr:pic>
      <xdr:nvPicPr>
        <xdr:cNvPr id="55" name="Picture 54">
          <a:extLst>
            <a:ext uri="{FF2B5EF4-FFF2-40B4-BE49-F238E27FC236}">
              <a16:creationId xmlns:a16="http://schemas.microsoft.com/office/drawing/2014/main" id="{3CB43C62-E71D-4936-9F72-FFC5F15C622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1694" t="30629" r="12500" b="27436"/>
        <a:stretch/>
      </xdr:blipFill>
      <xdr:spPr>
        <a:xfrm>
          <a:off x="20669250" y="122465"/>
          <a:ext cx="740388" cy="409576"/>
        </a:xfrm>
        <a:prstGeom prst="rect">
          <a:avLst/>
        </a:prstGeom>
      </xdr:spPr>
    </xdr:pic>
    <xdr:clientData/>
  </xdr:twoCellAnchor>
  <xdr:twoCellAnchor editAs="oneCell">
    <xdr:from>
      <xdr:col>7</xdr:col>
      <xdr:colOff>2455333</xdr:colOff>
      <xdr:row>1</xdr:row>
      <xdr:rowOff>31750</xdr:rowOff>
    </xdr:from>
    <xdr:to>
      <xdr:col>7</xdr:col>
      <xdr:colOff>2948392</xdr:colOff>
      <xdr:row>2</xdr:row>
      <xdr:rowOff>0</xdr:rowOff>
    </xdr:to>
    <xdr:pic>
      <xdr:nvPicPr>
        <xdr:cNvPr id="42" name="Graphic 41">
          <a:hlinkClick xmlns:r="http://schemas.openxmlformats.org/officeDocument/2006/relationships" r:id="rId1" tooltip="Go to SA Questions page"/>
          <a:extLst>
            <a:ext uri="{FF2B5EF4-FFF2-40B4-BE49-F238E27FC236}">
              <a16:creationId xmlns:a16="http://schemas.microsoft.com/office/drawing/2014/main" id="{D1CE1CEC-B272-4908-B266-21AAF7E4B06A}"/>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00416" y="127000"/>
          <a:ext cx="493059" cy="4930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3393800</xdr:colOff>
      <xdr:row>1</xdr:row>
      <xdr:rowOff>138978</xdr:rowOff>
    </xdr:from>
    <xdr:to>
      <xdr:col>4</xdr:col>
      <xdr:colOff>3393800</xdr:colOff>
      <xdr:row>1</xdr:row>
      <xdr:rowOff>396153</xdr:rowOff>
    </xdr:to>
    <xdr:pic>
      <xdr:nvPicPr>
        <xdr:cNvPr id="12" name="Picture 11" descr="home.jpg">
          <a:hlinkClick xmlns:r="http://schemas.openxmlformats.org/officeDocument/2006/relationships" r:id="rId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2"/>
        <a:stretch>
          <a:fillRect/>
        </a:stretch>
      </xdr:blipFill>
      <xdr:spPr>
        <a:xfrm>
          <a:off x="7451450" y="234228"/>
          <a:ext cx="257175" cy="257175"/>
        </a:xfrm>
        <a:prstGeom prst="rect">
          <a:avLst/>
        </a:prstGeom>
        <a:solidFill>
          <a:schemeClr val="bg1"/>
        </a:solidFill>
        <a:effectLst>
          <a:outerShdw blurRad="50800" dist="38100" dir="2700000" algn="tl" rotWithShape="0">
            <a:prstClr val="black">
              <a:alpha val="40000"/>
            </a:prstClr>
          </a:outerShdw>
        </a:effectLst>
      </xdr:spPr>
    </xdr:pic>
    <xdr:clientData/>
  </xdr:twoCellAnchor>
  <xdr:twoCellAnchor>
    <xdr:from>
      <xdr:col>2</xdr:col>
      <xdr:colOff>2857500</xdr:colOff>
      <xdr:row>2</xdr:row>
      <xdr:rowOff>42731</xdr:rowOff>
    </xdr:from>
    <xdr:to>
      <xdr:col>2</xdr:col>
      <xdr:colOff>3104388</xdr:colOff>
      <xdr:row>3</xdr:row>
      <xdr:rowOff>236703</xdr:rowOff>
    </xdr:to>
    <xdr:sp macro="" textlink="">
      <xdr:nvSpPr>
        <xdr:cNvPr id="18" name="Oval 17">
          <a:extLst>
            <a:ext uri="{FF2B5EF4-FFF2-40B4-BE49-F238E27FC236}">
              <a16:creationId xmlns:a16="http://schemas.microsoft.com/office/drawing/2014/main" id="{00000000-0008-0000-0300-000012000000}"/>
            </a:ext>
          </a:extLst>
        </xdr:cNvPr>
        <xdr:cNvSpPr/>
      </xdr:nvSpPr>
      <xdr:spPr bwMode="auto">
        <a:xfrm>
          <a:off x="3227917" y="667148"/>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xdr:from>
      <xdr:col>2</xdr:col>
      <xdr:colOff>3200400</xdr:colOff>
      <xdr:row>46</xdr:row>
      <xdr:rowOff>146050</xdr:rowOff>
    </xdr:from>
    <xdr:to>
      <xdr:col>2</xdr:col>
      <xdr:colOff>3447288</xdr:colOff>
      <xdr:row>48</xdr:row>
      <xdr:rowOff>1354</xdr:rowOff>
    </xdr:to>
    <xdr:sp macro="" textlink="">
      <xdr:nvSpPr>
        <xdr:cNvPr id="19" name="Oval 18">
          <a:extLst>
            <a:ext uri="{FF2B5EF4-FFF2-40B4-BE49-F238E27FC236}">
              <a16:creationId xmlns:a16="http://schemas.microsoft.com/office/drawing/2014/main" id="{00000000-0008-0000-0300-000013000000}"/>
            </a:ext>
          </a:extLst>
        </xdr:cNvPr>
        <xdr:cNvSpPr/>
      </xdr:nvSpPr>
      <xdr:spPr bwMode="auto">
        <a:xfrm>
          <a:off x="3570817" y="8538633"/>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2</a:t>
          </a:r>
        </a:p>
      </xdr:txBody>
    </xdr:sp>
    <xdr:clientData/>
  </xdr:twoCellAnchor>
  <xdr:twoCellAnchor>
    <xdr:from>
      <xdr:col>2</xdr:col>
      <xdr:colOff>2869142</xdr:colOff>
      <xdr:row>67</xdr:row>
      <xdr:rowOff>70909</xdr:rowOff>
    </xdr:from>
    <xdr:to>
      <xdr:col>2</xdr:col>
      <xdr:colOff>3116030</xdr:colOff>
      <xdr:row>68</xdr:row>
      <xdr:rowOff>233130</xdr:rowOff>
    </xdr:to>
    <xdr:sp macro="" textlink="">
      <xdr:nvSpPr>
        <xdr:cNvPr id="27" name="Oval 26">
          <a:extLst>
            <a:ext uri="{FF2B5EF4-FFF2-40B4-BE49-F238E27FC236}">
              <a16:creationId xmlns:a16="http://schemas.microsoft.com/office/drawing/2014/main" id="{00000000-0008-0000-0300-00001B000000}"/>
            </a:ext>
          </a:extLst>
        </xdr:cNvPr>
        <xdr:cNvSpPr/>
      </xdr:nvSpPr>
      <xdr:spPr bwMode="auto">
        <a:xfrm>
          <a:off x="3239559" y="12008909"/>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3</a:t>
          </a:r>
        </a:p>
      </xdr:txBody>
    </xdr:sp>
    <xdr:clientData/>
  </xdr:twoCellAnchor>
  <xdr:twoCellAnchor editAs="oneCell">
    <xdr:from>
      <xdr:col>4</xdr:col>
      <xdr:colOff>3238500</xdr:colOff>
      <xdr:row>1</xdr:row>
      <xdr:rowOff>76200</xdr:rowOff>
    </xdr:from>
    <xdr:to>
      <xdr:col>4</xdr:col>
      <xdr:colOff>3631406</xdr:colOff>
      <xdr:row>1</xdr:row>
      <xdr:rowOff>440532</xdr:rowOff>
    </xdr:to>
    <xdr:pic>
      <xdr:nvPicPr>
        <xdr:cNvPr id="29" name="Picture 28" descr="http://0101.nccdn.net/1_5/0d8/090/050/Return-button.png">
          <a:hlinkClick xmlns:r="http://schemas.openxmlformats.org/officeDocument/2006/relationships" r:id="rId3" tooltip="Return to SA worksheet"/>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4" cstate="print"/>
        <a:srcRect l="27000" t="4577" r="31750" b="41189"/>
        <a:stretch>
          <a:fillRect/>
        </a:stretch>
      </xdr:blipFill>
      <xdr:spPr bwMode="auto">
        <a:xfrm>
          <a:off x="7629525" y="171450"/>
          <a:ext cx="392906" cy="364332"/>
        </a:xfrm>
        <a:prstGeom prst="rect">
          <a:avLst/>
        </a:prstGeom>
        <a:noFill/>
        <a:effectLst>
          <a:outerShdw blurRad="50800" dist="38100" dir="2700000" algn="tl" rotWithShape="0">
            <a:prstClr val="black">
              <a:alpha val="40000"/>
            </a:prstClr>
          </a:outerShdw>
        </a:effectLst>
      </xdr:spPr>
    </xdr:pic>
    <xdr:clientData/>
  </xdr:twoCellAnchor>
  <xdr:twoCellAnchor>
    <xdr:from>
      <xdr:col>2</xdr:col>
      <xdr:colOff>3077633</xdr:colOff>
      <xdr:row>77</xdr:row>
      <xdr:rowOff>153458</xdr:rowOff>
    </xdr:from>
    <xdr:to>
      <xdr:col>2</xdr:col>
      <xdr:colOff>3324521</xdr:colOff>
      <xdr:row>78</xdr:row>
      <xdr:rowOff>241596</xdr:rowOff>
    </xdr:to>
    <xdr:sp macro="" textlink="">
      <xdr:nvSpPr>
        <xdr:cNvPr id="23" name="Oval 22">
          <a:extLst>
            <a:ext uri="{FF2B5EF4-FFF2-40B4-BE49-F238E27FC236}">
              <a16:creationId xmlns:a16="http://schemas.microsoft.com/office/drawing/2014/main" id="{00000000-0008-0000-0300-000017000000}"/>
            </a:ext>
          </a:extLst>
        </xdr:cNvPr>
        <xdr:cNvSpPr/>
      </xdr:nvSpPr>
      <xdr:spPr bwMode="auto">
        <a:xfrm>
          <a:off x="3448050" y="13943541"/>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twoCellAnchor>
    <xdr:from>
      <xdr:col>2</xdr:col>
      <xdr:colOff>3924300</xdr:colOff>
      <xdr:row>72</xdr:row>
      <xdr:rowOff>0</xdr:rowOff>
    </xdr:from>
    <xdr:to>
      <xdr:col>2</xdr:col>
      <xdr:colOff>4152900</xdr:colOff>
      <xdr:row>73</xdr:row>
      <xdr:rowOff>19050</xdr:rowOff>
    </xdr:to>
    <xdr:sp macro="" textlink="">
      <xdr:nvSpPr>
        <xdr:cNvPr id="2" name="Right Arrow 1">
          <a:extLst>
            <a:ext uri="{FF2B5EF4-FFF2-40B4-BE49-F238E27FC236}">
              <a16:creationId xmlns:a16="http://schemas.microsoft.com/office/drawing/2014/main" id="{00000000-0008-0000-0300-000002000000}"/>
            </a:ext>
          </a:extLst>
        </xdr:cNvPr>
        <xdr:cNvSpPr/>
      </xdr:nvSpPr>
      <xdr:spPr bwMode="auto">
        <a:xfrm>
          <a:off x="4295775" y="13468350"/>
          <a:ext cx="228600" cy="17145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3</xdr:col>
      <xdr:colOff>19050</xdr:colOff>
      <xdr:row>70</xdr:row>
      <xdr:rowOff>110065</xdr:rowOff>
    </xdr:from>
    <xdr:to>
      <xdr:col>4</xdr:col>
      <xdr:colOff>28575</xdr:colOff>
      <xdr:row>76</xdr:row>
      <xdr:rowOff>71966</xdr:rowOff>
    </xdr:to>
    <xdr:sp macro="" textlink="">
      <xdr:nvSpPr>
        <xdr:cNvPr id="3" name="Left Brace 2">
          <a:extLst>
            <a:ext uri="{FF2B5EF4-FFF2-40B4-BE49-F238E27FC236}">
              <a16:creationId xmlns:a16="http://schemas.microsoft.com/office/drawing/2014/main" id="{00000000-0008-0000-0300-000003000000}"/>
            </a:ext>
          </a:extLst>
        </xdr:cNvPr>
        <xdr:cNvSpPr/>
      </xdr:nvSpPr>
      <xdr:spPr bwMode="auto">
        <a:xfrm>
          <a:off x="4591050" y="12566648"/>
          <a:ext cx="157692" cy="1147235"/>
        </a:xfrm>
        <a:prstGeom prst="leftBrace">
          <a:avLst>
            <a:gd name="adj1" fmla="val 8333"/>
            <a:gd name="adj2" fmla="val 42990"/>
          </a:avLst>
        </a:prstGeom>
        <a:ln w="3175">
          <a:solidFill>
            <a:sysClr val="windowText" lastClr="000000"/>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2</xdr:col>
      <xdr:colOff>2428876</xdr:colOff>
      <xdr:row>1</xdr:row>
      <xdr:rowOff>66676</xdr:rowOff>
    </xdr:from>
    <xdr:to>
      <xdr:col>2</xdr:col>
      <xdr:colOff>2828926</xdr:colOff>
      <xdr:row>1</xdr:row>
      <xdr:rowOff>466726</xdr:rowOff>
    </xdr:to>
    <xdr:pic>
      <xdr:nvPicPr>
        <xdr:cNvPr id="15" name="Graphic 26">
          <a:extLst>
            <a:ext uri="{FF2B5EF4-FFF2-40B4-BE49-F238E27FC236}">
              <a16:creationId xmlns:a16="http://schemas.microsoft.com/office/drawing/2014/main" id="{D34F5730-6E1E-4547-98B5-2443855C9B37}"/>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 uri="{96DAC541-7B7A-43D3-8B79-37D633B846F1}">
              <asvg:svgBlip xmlns:asvg="http://schemas.microsoft.com/office/drawing/2016/SVG/main" r:embed="rId6"/>
            </a:ext>
          </a:extLst>
        </a:blip>
        <a:srcRect/>
        <a:stretch/>
      </xdr:blipFill>
      <xdr:spPr>
        <a:xfrm>
          <a:off x="2800351" y="161926"/>
          <a:ext cx="400050" cy="400050"/>
        </a:xfrm>
        <a:prstGeom prst="rect">
          <a:avLst/>
        </a:prstGeom>
        <a:effectLst/>
      </xdr:spPr>
    </xdr:pic>
    <xdr:clientData/>
  </xdr:twoCellAnchor>
  <xdr:twoCellAnchor editAs="oneCell">
    <xdr:from>
      <xdr:col>4</xdr:col>
      <xdr:colOff>3709145</xdr:colOff>
      <xdr:row>1</xdr:row>
      <xdr:rowOff>60511</xdr:rowOff>
    </xdr:from>
    <xdr:to>
      <xdr:col>4</xdr:col>
      <xdr:colOff>4127872</xdr:colOff>
      <xdr:row>1</xdr:row>
      <xdr:rowOff>457200</xdr:rowOff>
    </xdr:to>
    <xdr:pic>
      <xdr:nvPicPr>
        <xdr:cNvPr id="16" name="Picture 15">
          <a:hlinkClick xmlns:r="http://schemas.openxmlformats.org/officeDocument/2006/relationships" r:id="rId1"/>
          <a:extLst>
            <a:ext uri="{FF2B5EF4-FFF2-40B4-BE49-F238E27FC236}">
              <a16:creationId xmlns:a16="http://schemas.microsoft.com/office/drawing/2014/main" id="{67ECB2D7-699A-4EC4-A26F-34D48D4A110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764" t="28431" r="55638" b="40686"/>
        <a:stretch/>
      </xdr:blipFill>
      <xdr:spPr>
        <a:xfrm>
          <a:off x="8433545" y="155761"/>
          <a:ext cx="418727" cy="396689"/>
        </a:xfrm>
        <a:prstGeom prst="rect">
          <a:avLst/>
        </a:prstGeom>
      </xdr:spPr>
    </xdr:pic>
    <xdr:clientData/>
  </xdr:twoCellAnchor>
  <xdr:twoCellAnchor>
    <xdr:from>
      <xdr:col>3</xdr:col>
      <xdr:colOff>0</xdr:colOff>
      <xdr:row>5</xdr:row>
      <xdr:rowOff>57150</xdr:rowOff>
    </xdr:from>
    <xdr:to>
      <xdr:col>3</xdr:col>
      <xdr:colOff>9525</xdr:colOff>
      <xdr:row>11</xdr:row>
      <xdr:rowOff>342900</xdr:rowOff>
    </xdr:to>
    <xdr:cxnSp macro="">
      <xdr:nvCxnSpPr>
        <xdr:cNvPr id="17" name="Straight Connector 16">
          <a:extLst>
            <a:ext uri="{FF2B5EF4-FFF2-40B4-BE49-F238E27FC236}">
              <a16:creationId xmlns:a16="http://schemas.microsoft.com/office/drawing/2014/main" id="{B14355B6-24D2-437F-9D98-4DD0BD6829A1}"/>
            </a:ext>
          </a:extLst>
        </xdr:cNvPr>
        <xdr:cNvCxnSpPr/>
      </xdr:nvCxnSpPr>
      <xdr:spPr bwMode="auto">
        <a:xfrm>
          <a:off x="4575810" y="1173480"/>
          <a:ext cx="9525" cy="1855470"/>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0</xdr:colOff>
      <xdr:row>28</xdr:row>
      <xdr:rowOff>47625</xdr:rowOff>
    </xdr:from>
    <xdr:to>
      <xdr:col>3</xdr:col>
      <xdr:colOff>11906</xdr:colOff>
      <xdr:row>33</xdr:row>
      <xdr:rowOff>172641</xdr:rowOff>
    </xdr:to>
    <xdr:cxnSp macro="">
      <xdr:nvCxnSpPr>
        <xdr:cNvPr id="20" name="Straight Connector 19">
          <a:extLst>
            <a:ext uri="{FF2B5EF4-FFF2-40B4-BE49-F238E27FC236}">
              <a16:creationId xmlns:a16="http://schemas.microsoft.com/office/drawing/2014/main" id="{E9F20A54-8E74-49F7-97C5-D728E8ABA9B5}"/>
            </a:ext>
          </a:extLst>
        </xdr:cNvPr>
        <xdr:cNvCxnSpPr/>
      </xdr:nvCxnSpPr>
      <xdr:spPr bwMode="auto">
        <a:xfrm>
          <a:off x="4572000" y="5524500"/>
          <a:ext cx="11906" cy="988219"/>
        </a:xfrm>
        <a:prstGeom prst="line">
          <a:avLst/>
        </a:prstGeom>
        <a:ln w="6350">
          <a:solidFill>
            <a:schemeClr val="bg1">
              <a:lumMod val="50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1</xdr:col>
      <xdr:colOff>38100</xdr:colOff>
      <xdr:row>1</xdr:row>
      <xdr:rowOff>85725</xdr:rowOff>
    </xdr:from>
    <xdr:to>
      <xdr:col>2</xdr:col>
      <xdr:colOff>502263</xdr:colOff>
      <xdr:row>1</xdr:row>
      <xdr:rowOff>495301</xdr:rowOff>
    </xdr:to>
    <xdr:pic>
      <xdr:nvPicPr>
        <xdr:cNvPr id="28" name="Picture 27">
          <a:extLst>
            <a:ext uri="{FF2B5EF4-FFF2-40B4-BE49-F238E27FC236}">
              <a16:creationId xmlns:a16="http://schemas.microsoft.com/office/drawing/2014/main" id="{CF62EF1F-9250-48BA-AC7E-C2733A21F79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694" t="30629" r="12500" b="27436"/>
        <a:stretch/>
      </xdr:blipFill>
      <xdr:spPr>
        <a:xfrm>
          <a:off x="133350" y="180975"/>
          <a:ext cx="740388" cy="4095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2856673</xdr:colOff>
      <xdr:row>4</xdr:row>
      <xdr:rowOff>69670</xdr:rowOff>
    </xdr:from>
    <xdr:to>
      <xdr:col>10</xdr:col>
      <xdr:colOff>2988241</xdr:colOff>
      <xdr:row>4</xdr:row>
      <xdr:rowOff>183459</xdr:rowOff>
    </xdr:to>
    <xdr:sp macro="" textlink="">
      <xdr:nvSpPr>
        <xdr:cNvPr id="20" name="Right Arrow 19">
          <a:extLst>
            <a:ext uri="{FF2B5EF4-FFF2-40B4-BE49-F238E27FC236}">
              <a16:creationId xmlns:a16="http://schemas.microsoft.com/office/drawing/2014/main" id="{00000000-0008-0000-0400-000014000000}"/>
            </a:ext>
          </a:extLst>
        </xdr:cNvPr>
        <xdr:cNvSpPr/>
      </xdr:nvSpPr>
      <xdr:spPr bwMode="auto">
        <a:xfrm>
          <a:off x="14629573" y="1003120"/>
          <a:ext cx="131568" cy="113789"/>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10</xdr:col>
      <xdr:colOff>2874481</xdr:colOff>
      <xdr:row>7</xdr:row>
      <xdr:rowOff>44821</xdr:rowOff>
    </xdr:from>
    <xdr:to>
      <xdr:col>10</xdr:col>
      <xdr:colOff>3006049</xdr:colOff>
      <xdr:row>7</xdr:row>
      <xdr:rowOff>158610</xdr:rowOff>
    </xdr:to>
    <xdr:sp macro="" textlink="">
      <xdr:nvSpPr>
        <xdr:cNvPr id="18" name="Right Arrow 17">
          <a:extLst>
            <a:ext uri="{FF2B5EF4-FFF2-40B4-BE49-F238E27FC236}">
              <a16:creationId xmlns:a16="http://schemas.microsoft.com/office/drawing/2014/main" id="{00000000-0008-0000-0400-000012000000}"/>
            </a:ext>
          </a:extLst>
        </xdr:cNvPr>
        <xdr:cNvSpPr/>
      </xdr:nvSpPr>
      <xdr:spPr bwMode="auto">
        <a:xfrm>
          <a:off x="14647381" y="1740271"/>
          <a:ext cx="131568" cy="113789"/>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38</xdr:col>
      <xdr:colOff>2361640</xdr:colOff>
      <xdr:row>48</xdr:row>
      <xdr:rowOff>47625</xdr:rowOff>
    </xdr:from>
    <xdr:to>
      <xdr:col>38</xdr:col>
      <xdr:colOff>2590240</xdr:colOff>
      <xdr:row>48</xdr:row>
      <xdr:rowOff>161925</xdr:rowOff>
    </xdr:to>
    <xdr:sp macro="" textlink="">
      <xdr:nvSpPr>
        <xdr:cNvPr id="15" name="Right Arrow 14">
          <a:extLst>
            <a:ext uri="{FF2B5EF4-FFF2-40B4-BE49-F238E27FC236}">
              <a16:creationId xmlns:a16="http://schemas.microsoft.com/office/drawing/2014/main" id="{00000000-0008-0000-0400-00000F000000}"/>
            </a:ext>
          </a:extLst>
        </xdr:cNvPr>
        <xdr:cNvSpPr/>
      </xdr:nvSpPr>
      <xdr:spPr bwMode="auto">
        <a:xfrm>
          <a:off x="47910190" y="10296525"/>
          <a:ext cx="228600" cy="114300"/>
        </a:xfrm>
        <a:prstGeom prst="rightArrow">
          <a:avLst/>
        </a:prstGeom>
        <a:solidFill>
          <a:srgbClr val="FFFFFF"/>
        </a:solidFill>
        <a:ln w="9525" cap="flat" cmpd="sng" algn="ctr">
          <a:solidFill>
            <a:schemeClr val="tx1">
              <a:lumMod val="50000"/>
              <a:lumOff val="50000"/>
            </a:schemeClr>
          </a:solid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endParaRPr lang="en-US" sz="1100"/>
        </a:p>
      </xdr:txBody>
    </xdr:sp>
    <xdr:clientData/>
  </xdr:twoCellAnchor>
  <xdr:twoCellAnchor>
    <xdr:from>
      <xdr:col>13</xdr:col>
      <xdr:colOff>0</xdr:colOff>
      <xdr:row>10</xdr:row>
      <xdr:rowOff>114300</xdr:rowOff>
    </xdr:from>
    <xdr:to>
      <xdr:col>13</xdr:col>
      <xdr:colOff>3143250</xdr:colOff>
      <xdr:row>11</xdr:row>
      <xdr:rowOff>0</xdr:rowOff>
    </xdr:to>
    <xdr:sp macro="" textlink="BF6" fLocksText="0">
      <xdr:nvSpPr>
        <xdr:cNvPr id="34" name="Rectangle 33">
          <a:extLst>
            <a:ext uri="{FF2B5EF4-FFF2-40B4-BE49-F238E27FC236}">
              <a16:creationId xmlns:a16="http://schemas.microsoft.com/office/drawing/2014/main" id="{00000000-0008-0000-0400-000022000000}"/>
            </a:ext>
          </a:extLst>
        </xdr:cNvPr>
        <xdr:cNvSpPr>
          <a:spLocks noChangeArrowheads="1"/>
        </xdr:cNvSpPr>
      </xdr:nvSpPr>
      <xdr:spPr bwMode="auto">
        <a:xfrm>
          <a:off x="15582900" y="2828925"/>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16</xdr:col>
      <xdr:colOff>9525</xdr:colOff>
      <xdr:row>10</xdr:row>
      <xdr:rowOff>133350</xdr:rowOff>
    </xdr:from>
    <xdr:to>
      <xdr:col>17</xdr:col>
      <xdr:colOff>0</xdr:colOff>
      <xdr:row>11</xdr:row>
      <xdr:rowOff>19050</xdr:rowOff>
    </xdr:to>
    <xdr:sp macro="" textlink="BF6" fLocksText="0">
      <xdr:nvSpPr>
        <xdr:cNvPr id="36" name="Rectangle 35">
          <a:extLst>
            <a:ext uri="{FF2B5EF4-FFF2-40B4-BE49-F238E27FC236}">
              <a16:creationId xmlns:a16="http://schemas.microsoft.com/office/drawing/2014/main" id="{00000000-0008-0000-0400-000024000000}"/>
            </a:ext>
          </a:extLst>
        </xdr:cNvPr>
        <xdr:cNvSpPr>
          <a:spLocks noChangeArrowheads="1"/>
        </xdr:cNvSpPr>
      </xdr:nvSpPr>
      <xdr:spPr bwMode="auto">
        <a:xfrm>
          <a:off x="7258050" y="2847975"/>
          <a:ext cx="316230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19</xdr:col>
      <xdr:colOff>9524</xdr:colOff>
      <xdr:row>10</xdr:row>
      <xdr:rowOff>123826</xdr:rowOff>
    </xdr:from>
    <xdr:to>
      <xdr:col>19</xdr:col>
      <xdr:colOff>3152774</xdr:colOff>
      <xdr:row>11</xdr:row>
      <xdr:rowOff>9526</xdr:rowOff>
    </xdr:to>
    <xdr:sp macro="" textlink="BF6" fLocksText="0">
      <xdr:nvSpPr>
        <xdr:cNvPr id="37" name="Rectangle 36">
          <a:extLst>
            <a:ext uri="{FF2B5EF4-FFF2-40B4-BE49-F238E27FC236}">
              <a16:creationId xmlns:a16="http://schemas.microsoft.com/office/drawing/2014/main" id="{00000000-0008-0000-0400-000025000000}"/>
            </a:ext>
          </a:extLst>
        </xdr:cNvPr>
        <xdr:cNvSpPr>
          <a:spLocks noChangeArrowheads="1"/>
        </xdr:cNvSpPr>
      </xdr:nvSpPr>
      <xdr:spPr bwMode="auto">
        <a:xfrm>
          <a:off x="230600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25</xdr:col>
      <xdr:colOff>9524</xdr:colOff>
      <xdr:row>10</xdr:row>
      <xdr:rowOff>123826</xdr:rowOff>
    </xdr:from>
    <xdr:to>
      <xdr:col>25</xdr:col>
      <xdr:colOff>3152774</xdr:colOff>
      <xdr:row>11</xdr:row>
      <xdr:rowOff>9526</xdr:rowOff>
    </xdr:to>
    <xdr:sp macro="" textlink="BF6" fLocksText="0">
      <xdr:nvSpPr>
        <xdr:cNvPr id="38" name="Rectangle 37">
          <a:extLst>
            <a:ext uri="{FF2B5EF4-FFF2-40B4-BE49-F238E27FC236}">
              <a16:creationId xmlns:a16="http://schemas.microsoft.com/office/drawing/2014/main" id="{00000000-0008-0000-0400-000026000000}"/>
            </a:ext>
          </a:extLst>
        </xdr:cNvPr>
        <xdr:cNvSpPr>
          <a:spLocks noChangeArrowheads="1"/>
        </xdr:cNvSpPr>
      </xdr:nvSpPr>
      <xdr:spPr bwMode="auto">
        <a:xfrm>
          <a:off x="305276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27</xdr:col>
      <xdr:colOff>447674</xdr:colOff>
      <xdr:row>10</xdr:row>
      <xdr:rowOff>123826</xdr:rowOff>
    </xdr:from>
    <xdr:to>
      <xdr:col>28</xdr:col>
      <xdr:colOff>3143249</xdr:colOff>
      <xdr:row>11</xdr:row>
      <xdr:rowOff>9526</xdr:rowOff>
    </xdr:to>
    <xdr:sp macro="" textlink="BF6" fLocksText="0">
      <xdr:nvSpPr>
        <xdr:cNvPr id="39" name="Rectangle 38">
          <a:extLst>
            <a:ext uri="{FF2B5EF4-FFF2-40B4-BE49-F238E27FC236}">
              <a16:creationId xmlns:a16="http://schemas.microsoft.com/office/drawing/2014/main" id="{00000000-0008-0000-0400-000027000000}"/>
            </a:ext>
          </a:extLst>
        </xdr:cNvPr>
        <xdr:cNvSpPr>
          <a:spLocks noChangeArrowheads="1"/>
        </xdr:cNvSpPr>
      </xdr:nvSpPr>
      <xdr:spPr bwMode="auto">
        <a:xfrm>
          <a:off x="34251899"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30</xdr:col>
      <xdr:colOff>447674</xdr:colOff>
      <xdr:row>10</xdr:row>
      <xdr:rowOff>133351</xdr:rowOff>
    </xdr:from>
    <xdr:to>
      <xdr:col>31</xdr:col>
      <xdr:colOff>3143249</xdr:colOff>
      <xdr:row>11</xdr:row>
      <xdr:rowOff>19051</xdr:rowOff>
    </xdr:to>
    <xdr:sp macro="" textlink="BF6" fLocksText="0">
      <xdr:nvSpPr>
        <xdr:cNvPr id="40" name="Rectangle 39">
          <a:extLst>
            <a:ext uri="{FF2B5EF4-FFF2-40B4-BE49-F238E27FC236}">
              <a16:creationId xmlns:a16="http://schemas.microsoft.com/office/drawing/2014/main" id="{00000000-0008-0000-0400-000028000000}"/>
            </a:ext>
          </a:extLst>
        </xdr:cNvPr>
        <xdr:cNvSpPr>
          <a:spLocks noChangeArrowheads="1"/>
        </xdr:cNvSpPr>
      </xdr:nvSpPr>
      <xdr:spPr bwMode="auto">
        <a:xfrm>
          <a:off x="37985699" y="2847976"/>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34</xdr:col>
      <xdr:colOff>9524</xdr:colOff>
      <xdr:row>10</xdr:row>
      <xdr:rowOff>133351</xdr:rowOff>
    </xdr:from>
    <xdr:to>
      <xdr:col>34</xdr:col>
      <xdr:colOff>3152774</xdr:colOff>
      <xdr:row>11</xdr:row>
      <xdr:rowOff>19051</xdr:rowOff>
    </xdr:to>
    <xdr:sp macro="" textlink="BF6" fLocksText="0">
      <xdr:nvSpPr>
        <xdr:cNvPr id="41" name="Rectangle 40">
          <a:extLst>
            <a:ext uri="{FF2B5EF4-FFF2-40B4-BE49-F238E27FC236}">
              <a16:creationId xmlns:a16="http://schemas.microsoft.com/office/drawing/2014/main" id="{00000000-0008-0000-0400-000029000000}"/>
            </a:ext>
          </a:extLst>
        </xdr:cNvPr>
        <xdr:cNvSpPr>
          <a:spLocks noChangeArrowheads="1"/>
        </xdr:cNvSpPr>
      </xdr:nvSpPr>
      <xdr:spPr bwMode="auto">
        <a:xfrm>
          <a:off x="41729024" y="2847976"/>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xdr:from>
      <xdr:col>22</xdr:col>
      <xdr:colOff>9524</xdr:colOff>
      <xdr:row>10</xdr:row>
      <xdr:rowOff>123826</xdr:rowOff>
    </xdr:from>
    <xdr:to>
      <xdr:col>22</xdr:col>
      <xdr:colOff>3152774</xdr:colOff>
      <xdr:row>11</xdr:row>
      <xdr:rowOff>9526</xdr:rowOff>
    </xdr:to>
    <xdr:sp macro="" textlink="BF6" fLocksText="0">
      <xdr:nvSpPr>
        <xdr:cNvPr id="43" name="Rectangle 42">
          <a:extLst>
            <a:ext uri="{FF2B5EF4-FFF2-40B4-BE49-F238E27FC236}">
              <a16:creationId xmlns:a16="http://schemas.microsoft.com/office/drawing/2014/main" id="{00000000-0008-0000-0400-00002B000000}"/>
            </a:ext>
          </a:extLst>
        </xdr:cNvPr>
        <xdr:cNvSpPr>
          <a:spLocks noChangeArrowheads="1"/>
        </xdr:cNvSpPr>
      </xdr:nvSpPr>
      <xdr:spPr bwMode="auto">
        <a:xfrm>
          <a:off x="23060024" y="2838451"/>
          <a:ext cx="3143250" cy="142875"/>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3AF952F4-0B93-45C9-B218-13CF861D19EE}" type="TxLink">
            <a:rPr lang="en-US" altLang="ja-JP" sz="700" b="0" i="1" u="none" strike="noStrike">
              <a:solidFill>
                <a:srgbClr val="000000"/>
              </a:solidFill>
              <a:effectLst/>
              <a:latin typeface="Arial" panose="020B0604020202020204" pitchFamily="34" charset="0"/>
              <a:cs typeface="Arial" panose="020B0604020202020204" pitchFamily="34" charset="0"/>
            </a:rPr>
            <a:pPr algn="ctr" rtl="1">
              <a:defRPr sz="1000"/>
            </a:pPr>
            <a:t>Explain how the cause creates the deviation</a:t>
          </a:fld>
          <a:endParaRPr lang="en-US" sz="700" b="1" i="1" strike="noStrike">
            <a:solidFill>
              <a:srgbClr val="000000"/>
            </a:solidFill>
            <a:effectLst/>
            <a:latin typeface="Arial" panose="020B0604020202020204" pitchFamily="34" charset="0"/>
            <a:cs typeface="Arial" panose="020B0604020202020204" pitchFamily="34" charset="0"/>
          </a:endParaRPr>
        </a:p>
      </xdr:txBody>
    </xdr:sp>
    <xdr:clientData/>
  </xdr:twoCellAnchor>
  <xdr:twoCellAnchor editAs="oneCell">
    <xdr:from>
      <xdr:col>4</xdr:col>
      <xdr:colOff>1259421</xdr:colOff>
      <xdr:row>1</xdr:row>
      <xdr:rowOff>88402</xdr:rowOff>
    </xdr:from>
    <xdr:to>
      <xdr:col>4</xdr:col>
      <xdr:colOff>1708901</xdr:colOff>
      <xdr:row>1</xdr:row>
      <xdr:rowOff>514226</xdr:rowOff>
    </xdr:to>
    <xdr:pic>
      <xdr:nvPicPr>
        <xdr:cNvPr id="24" name="Picture 23">
          <a:hlinkClick xmlns:r="http://schemas.openxmlformats.org/officeDocument/2006/relationships" r:id="rId1"/>
          <a:extLst>
            <a:ext uri="{FF2B5EF4-FFF2-40B4-BE49-F238E27FC236}">
              <a16:creationId xmlns:a16="http://schemas.microsoft.com/office/drawing/2014/main" id="{4542D1D5-2D6F-4B79-9BF3-1254CE59535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64" t="28431" r="55638" b="40686"/>
        <a:stretch/>
      </xdr:blipFill>
      <xdr:spPr>
        <a:xfrm>
          <a:off x="5408088" y="183652"/>
          <a:ext cx="449480" cy="425824"/>
        </a:xfrm>
        <a:prstGeom prst="rect">
          <a:avLst/>
        </a:prstGeom>
      </xdr:spPr>
    </xdr:pic>
    <xdr:clientData/>
  </xdr:twoCellAnchor>
  <xdr:twoCellAnchor editAs="oneCell">
    <xdr:from>
      <xdr:col>40</xdr:col>
      <xdr:colOff>516715</xdr:colOff>
      <xdr:row>1</xdr:row>
      <xdr:rowOff>110191</xdr:rowOff>
    </xdr:from>
    <xdr:to>
      <xdr:col>40</xdr:col>
      <xdr:colOff>966195</xdr:colOff>
      <xdr:row>2</xdr:row>
      <xdr:rowOff>6848</xdr:rowOff>
    </xdr:to>
    <xdr:pic>
      <xdr:nvPicPr>
        <xdr:cNvPr id="25" name="Picture 24">
          <a:hlinkClick xmlns:r="http://schemas.openxmlformats.org/officeDocument/2006/relationships" r:id="rId1"/>
          <a:extLst>
            <a:ext uri="{FF2B5EF4-FFF2-40B4-BE49-F238E27FC236}">
              <a16:creationId xmlns:a16="http://schemas.microsoft.com/office/drawing/2014/main" id="{3B1CAEB0-6EF9-4C90-81CB-6CDC9E3E5D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64" t="28431" r="55638" b="40686"/>
        <a:stretch/>
      </xdr:blipFill>
      <xdr:spPr>
        <a:xfrm>
          <a:off x="51316715" y="205441"/>
          <a:ext cx="449480" cy="425824"/>
        </a:xfrm>
        <a:prstGeom prst="rect">
          <a:avLst/>
        </a:prstGeom>
      </xdr:spPr>
    </xdr:pic>
    <xdr:clientData/>
  </xdr:twoCellAnchor>
  <xdr:twoCellAnchor editAs="oneCell">
    <xdr:from>
      <xdr:col>38</xdr:col>
      <xdr:colOff>1367118</xdr:colOff>
      <xdr:row>1</xdr:row>
      <xdr:rowOff>78442</xdr:rowOff>
    </xdr:from>
    <xdr:to>
      <xdr:col>38</xdr:col>
      <xdr:colOff>1759324</xdr:colOff>
      <xdr:row>1</xdr:row>
      <xdr:rowOff>470648</xdr:rowOff>
    </xdr:to>
    <xdr:pic>
      <xdr:nvPicPr>
        <xdr:cNvPr id="26" name="Graphic 22">
          <a:extLst>
            <a:ext uri="{FF2B5EF4-FFF2-40B4-BE49-F238E27FC236}">
              <a16:creationId xmlns:a16="http://schemas.microsoft.com/office/drawing/2014/main" id="{3A186ABB-9EAB-85D1-48CD-1B5B655DF3D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7580177" y="179295"/>
          <a:ext cx="392206" cy="392206"/>
        </a:xfrm>
        <a:prstGeom prst="rect">
          <a:avLst/>
        </a:prstGeom>
        <a:effectLst/>
      </xdr:spPr>
    </xdr:pic>
    <xdr:clientData/>
  </xdr:twoCellAnchor>
  <xdr:twoCellAnchor editAs="oneCell">
    <xdr:from>
      <xdr:col>2</xdr:col>
      <xdr:colOff>851647</xdr:colOff>
      <xdr:row>1</xdr:row>
      <xdr:rowOff>78441</xdr:rowOff>
    </xdr:from>
    <xdr:to>
      <xdr:col>2</xdr:col>
      <xdr:colOff>1243853</xdr:colOff>
      <xdr:row>1</xdr:row>
      <xdr:rowOff>470647</xdr:rowOff>
    </xdr:to>
    <xdr:pic>
      <xdr:nvPicPr>
        <xdr:cNvPr id="27" name="Graphic 22">
          <a:extLst>
            <a:ext uri="{FF2B5EF4-FFF2-40B4-BE49-F238E27FC236}">
              <a16:creationId xmlns:a16="http://schemas.microsoft.com/office/drawing/2014/main" id="{73E727BB-0319-4EAE-8865-B07F2908A2B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622176" y="179294"/>
          <a:ext cx="392206" cy="392206"/>
        </a:xfrm>
        <a:prstGeom prst="rect">
          <a:avLst/>
        </a:prstGeom>
        <a:effectLst/>
      </xdr:spPr>
    </xdr:pic>
    <xdr:clientData/>
  </xdr:twoCellAnchor>
  <xdr:twoCellAnchor editAs="oneCell">
    <xdr:from>
      <xdr:col>7</xdr:col>
      <xdr:colOff>56030</xdr:colOff>
      <xdr:row>1</xdr:row>
      <xdr:rowOff>89647</xdr:rowOff>
    </xdr:from>
    <xdr:to>
      <xdr:col>8</xdr:col>
      <xdr:colOff>347383</xdr:colOff>
      <xdr:row>1</xdr:row>
      <xdr:rowOff>481853</xdr:rowOff>
    </xdr:to>
    <xdr:pic>
      <xdr:nvPicPr>
        <xdr:cNvPr id="28" name="Graphic 22">
          <a:extLst>
            <a:ext uri="{FF2B5EF4-FFF2-40B4-BE49-F238E27FC236}">
              <a16:creationId xmlns:a16="http://schemas.microsoft.com/office/drawing/2014/main" id="{00663D5B-C76F-4BA6-A0D8-B5384562B88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312089" y="190500"/>
          <a:ext cx="392206" cy="392206"/>
        </a:xfrm>
        <a:prstGeom prst="rect">
          <a:avLst/>
        </a:prstGeom>
        <a:effectLst>
          <a:outerShdw blurRad="165100" dist="88900" dir="2400000" algn="ctr" rotWithShape="0">
            <a:schemeClr val="tx1">
              <a:alpha val="24808"/>
            </a:schemeClr>
          </a:outerShdw>
        </a:effectLst>
      </xdr:spPr>
    </xdr:pic>
    <xdr:clientData/>
  </xdr:twoCellAnchor>
  <xdr:twoCellAnchor editAs="oneCell">
    <xdr:from>
      <xdr:col>1</xdr:col>
      <xdr:colOff>0</xdr:colOff>
      <xdr:row>1</xdr:row>
      <xdr:rowOff>95250</xdr:rowOff>
    </xdr:from>
    <xdr:to>
      <xdr:col>1</xdr:col>
      <xdr:colOff>740388</xdr:colOff>
      <xdr:row>1</xdr:row>
      <xdr:rowOff>504826</xdr:rowOff>
    </xdr:to>
    <xdr:pic>
      <xdr:nvPicPr>
        <xdr:cNvPr id="30" name="Picture 29">
          <a:extLst>
            <a:ext uri="{FF2B5EF4-FFF2-40B4-BE49-F238E27FC236}">
              <a16:creationId xmlns:a16="http://schemas.microsoft.com/office/drawing/2014/main" id="{E3121F28-9E7D-4559-96B1-9226EB6A350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4" t="30629" r="12500" b="27436"/>
        <a:stretch/>
      </xdr:blipFill>
      <xdr:spPr>
        <a:xfrm>
          <a:off x="116417" y="190500"/>
          <a:ext cx="740388" cy="409576"/>
        </a:xfrm>
        <a:prstGeom prst="rect">
          <a:avLst/>
        </a:prstGeom>
      </xdr:spPr>
    </xdr:pic>
    <xdr:clientData/>
  </xdr:twoCellAnchor>
  <xdr:twoCellAnchor editAs="oneCell">
    <xdr:from>
      <xdr:col>36</xdr:col>
      <xdr:colOff>84667</xdr:colOff>
      <xdr:row>1</xdr:row>
      <xdr:rowOff>105833</xdr:rowOff>
    </xdr:from>
    <xdr:to>
      <xdr:col>38</xdr:col>
      <xdr:colOff>274722</xdr:colOff>
      <xdr:row>1</xdr:row>
      <xdr:rowOff>515409</xdr:rowOff>
    </xdr:to>
    <xdr:pic>
      <xdr:nvPicPr>
        <xdr:cNvPr id="31" name="Picture 30">
          <a:extLst>
            <a:ext uri="{FF2B5EF4-FFF2-40B4-BE49-F238E27FC236}">
              <a16:creationId xmlns:a16="http://schemas.microsoft.com/office/drawing/2014/main" id="{3161ABAF-2F92-41B8-81B3-CE44515C466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4" t="30629" r="12500" b="27436"/>
        <a:stretch/>
      </xdr:blipFill>
      <xdr:spPr>
        <a:xfrm>
          <a:off x="45751750" y="201083"/>
          <a:ext cx="740388" cy="409576"/>
        </a:xfrm>
        <a:prstGeom prst="rect">
          <a:avLst/>
        </a:prstGeom>
      </xdr:spPr>
    </xdr:pic>
    <xdr:clientData/>
  </xdr:twoCellAnchor>
  <xdr:twoCellAnchor editAs="oneCell">
    <xdr:from>
      <xdr:col>4</xdr:col>
      <xdr:colOff>1703917</xdr:colOff>
      <xdr:row>1</xdr:row>
      <xdr:rowOff>42333</xdr:rowOff>
    </xdr:from>
    <xdr:to>
      <xdr:col>4</xdr:col>
      <xdr:colOff>2196976</xdr:colOff>
      <xdr:row>2</xdr:row>
      <xdr:rowOff>6225</xdr:rowOff>
    </xdr:to>
    <xdr:pic>
      <xdr:nvPicPr>
        <xdr:cNvPr id="29" name="Graphic 28">
          <a:hlinkClick xmlns:r="http://schemas.openxmlformats.org/officeDocument/2006/relationships" r:id="rId5" tooltip="Go to PA Questions page"/>
          <a:extLst>
            <a:ext uri="{FF2B5EF4-FFF2-40B4-BE49-F238E27FC236}">
              <a16:creationId xmlns:a16="http://schemas.microsoft.com/office/drawing/2014/main" id="{97CD40F5-118C-492A-91CF-F448176D947C}"/>
            </a:ext>
          </a:extLst>
        </xdr:cNvPr>
        <xdr:cNvPicPr preferRelativeResize="0">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852584" y="137583"/>
          <a:ext cx="493059" cy="493059"/>
        </a:xfrm>
        <a:prstGeom prst="rect">
          <a:avLst/>
        </a:prstGeom>
      </xdr:spPr>
    </xdr:pic>
    <xdr:clientData/>
  </xdr:twoCellAnchor>
  <xdr:twoCellAnchor editAs="oneCell">
    <xdr:from>
      <xdr:col>40</xdr:col>
      <xdr:colOff>1037168</xdr:colOff>
      <xdr:row>1</xdr:row>
      <xdr:rowOff>63499</xdr:rowOff>
    </xdr:from>
    <xdr:to>
      <xdr:col>40</xdr:col>
      <xdr:colOff>1530227</xdr:colOff>
      <xdr:row>2</xdr:row>
      <xdr:rowOff>27391</xdr:rowOff>
    </xdr:to>
    <xdr:pic>
      <xdr:nvPicPr>
        <xdr:cNvPr id="32" name="Graphic 31">
          <a:hlinkClick xmlns:r="http://schemas.openxmlformats.org/officeDocument/2006/relationships" r:id="rId5" tooltip="Go to PA Questions page"/>
          <a:extLst>
            <a:ext uri="{FF2B5EF4-FFF2-40B4-BE49-F238E27FC236}">
              <a16:creationId xmlns:a16="http://schemas.microsoft.com/office/drawing/2014/main" id="{5724FD33-BA5C-4289-BFB0-4B0C18EA1153}"/>
            </a:ext>
          </a:extLst>
        </xdr:cNvPr>
        <xdr:cNvPicPr preferRelativeResize="0">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1837168" y="158749"/>
          <a:ext cx="493059" cy="4930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2607010</xdr:colOff>
      <xdr:row>63</xdr:row>
      <xdr:rowOff>193948</xdr:rowOff>
    </xdr:from>
    <xdr:to>
      <xdr:col>5</xdr:col>
      <xdr:colOff>1238250</xdr:colOff>
      <xdr:row>70</xdr:row>
      <xdr:rowOff>166688</xdr:rowOff>
    </xdr:to>
    <xdr:graphicFrame macro="">
      <xdr:nvGraphicFramePr>
        <xdr:cNvPr id="5" name="Diagram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2775088</xdr:colOff>
      <xdr:row>2</xdr:row>
      <xdr:rowOff>40216</xdr:rowOff>
    </xdr:from>
    <xdr:to>
      <xdr:col>3</xdr:col>
      <xdr:colOff>3021976</xdr:colOff>
      <xdr:row>3</xdr:row>
      <xdr:rowOff>234188</xdr:rowOff>
    </xdr:to>
    <xdr:sp macro="" textlink="">
      <xdr:nvSpPr>
        <xdr:cNvPr id="12" name="Oval 11">
          <a:extLst>
            <a:ext uri="{FF2B5EF4-FFF2-40B4-BE49-F238E27FC236}">
              <a16:creationId xmlns:a16="http://schemas.microsoft.com/office/drawing/2014/main" id="{00000000-0008-0000-0500-00000C000000}"/>
            </a:ext>
          </a:extLst>
        </xdr:cNvPr>
        <xdr:cNvSpPr/>
      </xdr:nvSpPr>
      <xdr:spPr bwMode="auto">
        <a:xfrm>
          <a:off x="3780505" y="664633"/>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xdr:from>
      <xdr:col>3</xdr:col>
      <xdr:colOff>2491623</xdr:colOff>
      <xdr:row>45</xdr:row>
      <xdr:rowOff>134408</xdr:rowOff>
    </xdr:from>
    <xdr:to>
      <xdr:col>3</xdr:col>
      <xdr:colOff>2738511</xdr:colOff>
      <xdr:row>46</xdr:row>
      <xdr:rowOff>233130</xdr:rowOff>
    </xdr:to>
    <xdr:sp macro="" textlink="">
      <xdr:nvSpPr>
        <xdr:cNvPr id="13" name="Oval 12">
          <a:extLst>
            <a:ext uri="{FF2B5EF4-FFF2-40B4-BE49-F238E27FC236}">
              <a16:creationId xmlns:a16="http://schemas.microsoft.com/office/drawing/2014/main" id="{00000000-0008-0000-0500-00000D000000}"/>
            </a:ext>
          </a:extLst>
        </xdr:cNvPr>
        <xdr:cNvSpPr/>
      </xdr:nvSpPr>
      <xdr:spPr bwMode="auto">
        <a:xfrm>
          <a:off x="3497040" y="8315325"/>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2</a:t>
          </a:r>
        </a:p>
      </xdr:txBody>
    </xdr:sp>
    <xdr:clientData/>
  </xdr:twoCellAnchor>
  <xdr:twoCellAnchor editAs="oneCell">
    <xdr:from>
      <xdr:col>5</xdr:col>
      <xdr:colOff>3641425</xdr:colOff>
      <xdr:row>1</xdr:row>
      <xdr:rowOff>76201</xdr:rowOff>
    </xdr:from>
    <xdr:to>
      <xdr:col>5</xdr:col>
      <xdr:colOff>4034331</xdr:colOff>
      <xdr:row>1</xdr:row>
      <xdr:rowOff>440533</xdr:rowOff>
    </xdr:to>
    <xdr:pic>
      <xdr:nvPicPr>
        <xdr:cNvPr id="25" name="Picture 24" descr="http://0101.nccdn.net/1_5/0d8/090/050/Return-button.png">
          <a:hlinkClick xmlns:r="http://schemas.openxmlformats.org/officeDocument/2006/relationships" r:id="rId6" tooltip="Return to PA worksheet"/>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7" cstate="print"/>
        <a:srcRect l="27000" t="4577" r="31750" b="41189"/>
        <a:stretch>
          <a:fillRect/>
        </a:stretch>
      </xdr:blipFill>
      <xdr:spPr bwMode="auto">
        <a:xfrm>
          <a:off x="8657925" y="171451"/>
          <a:ext cx="392906" cy="364332"/>
        </a:xfrm>
        <a:prstGeom prst="rect">
          <a:avLst/>
        </a:prstGeom>
        <a:noFill/>
        <a:effectLst>
          <a:outerShdw blurRad="50800" dist="38100" dir="2700000" algn="tl" rotWithShape="0">
            <a:prstClr val="black">
              <a:alpha val="40000"/>
            </a:prstClr>
          </a:outerShdw>
        </a:effectLst>
      </xdr:spPr>
    </xdr:pic>
    <xdr:clientData/>
  </xdr:twoCellAnchor>
  <xdr:twoCellAnchor editAs="oneCell">
    <xdr:from>
      <xdr:col>3</xdr:col>
      <xdr:colOff>351692</xdr:colOff>
      <xdr:row>6</xdr:row>
      <xdr:rowOff>85529</xdr:rowOff>
    </xdr:from>
    <xdr:to>
      <xdr:col>3</xdr:col>
      <xdr:colOff>2725615</xdr:colOff>
      <xdr:row>9</xdr:row>
      <xdr:rowOff>28575</xdr:rowOff>
    </xdr:to>
    <xdr:pic>
      <xdr:nvPicPr>
        <xdr:cNvPr id="18434" name="Picture 2">
          <a:extLst>
            <a:ext uri="{FF2B5EF4-FFF2-40B4-BE49-F238E27FC236}">
              <a16:creationId xmlns:a16="http://schemas.microsoft.com/office/drawing/2014/main" id="{00000000-0008-0000-0500-000002480000}"/>
            </a:ext>
          </a:extLst>
        </xdr:cNvPr>
        <xdr:cNvPicPr>
          <a:picLocks noChangeAspect="1" noChangeArrowheads="1"/>
        </xdr:cNvPicPr>
      </xdr:nvPicPr>
      <xdr:blipFill>
        <a:blip xmlns:r="http://schemas.openxmlformats.org/officeDocument/2006/relationships" r:embed="rId8" cstate="print"/>
        <a:srcRect l="6878" t="20572" r="2849" b="23515"/>
        <a:stretch>
          <a:fillRect/>
        </a:stretch>
      </xdr:blipFill>
      <xdr:spPr bwMode="auto">
        <a:xfrm>
          <a:off x="1357109" y="1344946"/>
          <a:ext cx="2373923" cy="387546"/>
        </a:xfrm>
        <a:prstGeom prst="rect">
          <a:avLst/>
        </a:prstGeom>
        <a:noFill/>
        <a:ln w="1">
          <a:noFill/>
          <a:miter lim="800000"/>
          <a:headEnd/>
          <a:tailEnd type="none" w="med" len="med"/>
        </a:ln>
        <a:effectLst/>
      </xdr:spPr>
    </xdr:pic>
    <xdr:clientData/>
  </xdr:twoCellAnchor>
  <xdr:twoCellAnchor>
    <xdr:from>
      <xdr:col>3</xdr:col>
      <xdr:colOff>2457382</xdr:colOff>
      <xdr:row>70</xdr:row>
      <xdr:rowOff>240241</xdr:rowOff>
    </xdr:from>
    <xdr:to>
      <xdr:col>3</xdr:col>
      <xdr:colOff>2704270</xdr:colOff>
      <xdr:row>72</xdr:row>
      <xdr:rowOff>296</xdr:rowOff>
    </xdr:to>
    <xdr:sp macro="" textlink="">
      <xdr:nvSpPr>
        <xdr:cNvPr id="29" name="Oval 28">
          <a:extLst>
            <a:ext uri="{FF2B5EF4-FFF2-40B4-BE49-F238E27FC236}">
              <a16:creationId xmlns:a16="http://schemas.microsoft.com/office/drawing/2014/main" id="{00000000-0008-0000-0500-00001D000000}"/>
            </a:ext>
          </a:extLst>
        </xdr:cNvPr>
        <xdr:cNvSpPr/>
      </xdr:nvSpPr>
      <xdr:spPr bwMode="auto">
        <a:xfrm>
          <a:off x="3462799" y="12707408"/>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3</a:t>
          </a:r>
        </a:p>
      </xdr:txBody>
    </xdr:sp>
    <xdr:clientData/>
  </xdr:twoCellAnchor>
  <xdr:twoCellAnchor>
    <xdr:from>
      <xdr:col>5</xdr:col>
      <xdr:colOff>651013</xdr:colOff>
      <xdr:row>74</xdr:row>
      <xdr:rowOff>34373</xdr:rowOff>
    </xdr:from>
    <xdr:to>
      <xdr:col>5</xdr:col>
      <xdr:colOff>841513</xdr:colOff>
      <xdr:row>76</xdr:row>
      <xdr:rowOff>117199</xdr:rowOff>
    </xdr:to>
    <xdr:sp macro="" textlink="">
      <xdr:nvSpPr>
        <xdr:cNvPr id="30" name="Left Brace 29">
          <a:extLst>
            <a:ext uri="{FF2B5EF4-FFF2-40B4-BE49-F238E27FC236}">
              <a16:creationId xmlns:a16="http://schemas.microsoft.com/office/drawing/2014/main" id="{00000000-0008-0000-0500-00001E000000}"/>
            </a:ext>
          </a:extLst>
        </xdr:cNvPr>
        <xdr:cNvSpPr/>
      </xdr:nvSpPr>
      <xdr:spPr bwMode="auto">
        <a:xfrm>
          <a:off x="5680213" y="13369373"/>
          <a:ext cx="190500" cy="368576"/>
        </a:xfrm>
        <a:prstGeom prst="leftBrace">
          <a:avLst/>
        </a:prstGeom>
        <a:ln w="12700">
          <a:solidFill>
            <a:schemeClr val="tx1"/>
          </a:solidFill>
          <a:headEnd type="none" w="med" len="med"/>
          <a:tailEnd type="none" w="med" len="med"/>
        </a:ln>
      </xdr:spPr>
      <xdr:style>
        <a:lnRef idx="1">
          <a:schemeClr val="accent5"/>
        </a:lnRef>
        <a:fillRef idx="0">
          <a:schemeClr val="accent5"/>
        </a:fillRef>
        <a:effectRef idx="0">
          <a:schemeClr val="accent5"/>
        </a:effectRef>
        <a:fontRef idx="minor">
          <a:schemeClr val="tx1"/>
        </a:fontRef>
      </xdr:style>
      <xdr:txBody>
        <a:bodyPr rtlCol="0" anchor="ctr"/>
        <a:lstStyle/>
        <a:p>
          <a:pPr algn="ctr"/>
          <a:endParaRPr lang="en-US" sz="1100"/>
        </a:p>
      </xdr:txBody>
    </xdr:sp>
    <xdr:clientData/>
  </xdr:twoCellAnchor>
  <xdr:twoCellAnchor>
    <xdr:from>
      <xdr:col>3</xdr:col>
      <xdr:colOff>3623641</xdr:colOff>
      <xdr:row>74</xdr:row>
      <xdr:rowOff>139561</xdr:rowOff>
    </xdr:from>
    <xdr:to>
      <xdr:col>5</xdr:col>
      <xdr:colOff>593035</xdr:colOff>
      <xdr:row>75</xdr:row>
      <xdr:rowOff>132521</xdr:rowOff>
    </xdr:to>
    <xdr:sp macro="" textlink="">
      <xdr:nvSpPr>
        <xdr:cNvPr id="31" name="Right Arrow 30">
          <a:extLst>
            <a:ext uri="{FF2B5EF4-FFF2-40B4-BE49-F238E27FC236}">
              <a16:creationId xmlns:a16="http://schemas.microsoft.com/office/drawing/2014/main" id="{00000000-0008-0000-0500-00001F000000}"/>
            </a:ext>
          </a:extLst>
        </xdr:cNvPr>
        <xdr:cNvSpPr/>
      </xdr:nvSpPr>
      <xdr:spPr bwMode="auto">
        <a:xfrm>
          <a:off x="4633291" y="13474561"/>
          <a:ext cx="988944" cy="135835"/>
        </a:xfrm>
        <a:prstGeom prst="rightArrow">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xdr:col>
      <xdr:colOff>2425634</xdr:colOff>
      <xdr:row>87</xdr:row>
      <xdr:rowOff>135466</xdr:rowOff>
    </xdr:from>
    <xdr:to>
      <xdr:col>3</xdr:col>
      <xdr:colOff>2672522</xdr:colOff>
      <xdr:row>88</xdr:row>
      <xdr:rowOff>234188</xdr:rowOff>
    </xdr:to>
    <xdr:sp macro="" textlink="">
      <xdr:nvSpPr>
        <xdr:cNvPr id="32" name="Oval 31">
          <a:extLst>
            <a:ext uri="{FF2B5EF4-FFF2-40B4-BE49-F238E27FC236}">
              <a16:creationId xmlns:a16="http://schemas.microsoft.com/office/drawing/2014/main" id="{00000000-0008-0000-0500-000020000000}"/>
            </a:ext>
          </a:extLst>
        </xdr:cNvPr>
        <xdr:cNvSpPr/>
      </xdr:nvSpPr>
      <xdr:spPr bwMode="auto">
        <a:xfrm>
          <a:off x="3431051" y="15396633"/>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4</a:t>
          </a:r>
        </a:p>
      </xdr:txBody>
    </xdr:sp>
    <xdr:clientData/>
  </xdr:twoCellAnchor>
  <xdr:twoCellAnchor editAs="oneCell">
    <xdr:from>
      <xdr:col>13</xdr:col>
      <xdr:colOff>3625976</xdr:colOff>
      <xdr:row>1</xdr:row>
      <xdr:rowOff>73959</xdr:rowOff>
    </xdr:from>
    <xdr:to>
      <xdr:col>13</xdr:col>
      <xdr:colOff>4023116</xdr:colOff>
      <xdr:row>1</xdr:row>
      <xdr:rowOff>438291</xdr:rowOff>
    </xdr:to>
    <xdr:pic>
      <xdr:nvPicPr>
        <xdr:cNvPr id="51" name="Picture 50" descr="http://0101.nccdn.net/1_5/0d8/090/050/Return-button.png">
          <a:hlinkClick xmlns:r="http://schemas.openxmlformats.org/officeDocument/2006/relationships" r:id="rId6" tooltip="Return to PA worksheet"/>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7" cstate="print"/>
        <a:srcRect l="27000" t="4577" r="31750" b="41189"/>
        <a:stretch>
          <a:fillRect/>
        </a:stretch>
      </xdr:blipFill>
      <xdr:spPr bwMode="auto">
        <a:xfrm>
          <a:off x="18305059" y="169209"/>
          <a:ext cx="397140" cy="364332"/>
        </a:xfrm>
        <a:prstGeom prst="rect">
          <a:avLst/>
        </a:prstGeom>
        <a:noFill/>
        <a:effectLst>
          <a:outerShdw blurRad="50800" dist="38100" dir="2700000" algn="tl" rotWithShape="0">
            <a:prstClr val="black">
              <a:alpha val="40000"/>
            </a:prstClr>
          </a:outerShdw>
        </a:effectLst>
      </xdr:spPr>
    </xdr:pic>
    <xdr:clientData/>
  </xdr:twoCellAnchor>
  <xdr:twoCellAnchor>
    <xdr:from>
      <xdr:col>2</xdr:col>
      <xdr:colOff>141515</xdr:colOff>
      <xdr:row>6</xdr:row>
      <xdr:rowOff>99180</xdr:rowOff>
    </xdr:from>
    <xdr:to>
      <xdr:col>3</xdr:col>
      <xdr:colOff>636965</xdr:colOff>
      <xdr:row>7</xdr:row>
      <xdr:rowOff>92528</xdr:rowOff>
    </xdr:to>
    <xdr:sp macro="[0]!Gotohomepage" textlink="AZ4" fLocksText="0">
      <xdr:nvSpPr>
        <xdr:cNvPr id="40" name="Rectangle 39">
          <a:hlinkClick xmlns:r="http://schemas.openxmlformats.org/officeDocument/2006/relationships" r:id="rId9"/>
          <a:extLst>
            <a:ext uri="{FF2B5EF4-FFF2-40B4-BE49-F238E27FC236}">
              <a16:creationId xmlns:a16="http://schemas.microsoft.com/office/drawing/2014/main" id="{00000000-0008-0000-0500-000028000000}"/>
            </a:ext>
          </a:extLst>
        </xdr:cNvPr>
        <xdr:cNvSpPr>
          <a:spLocks noChangeArrowheads="1"/>
        </xdr:cNvSpPr>
      </xdr:nvSpPr>
      <xdr:spPr bwMode="auto">
        <a:xfrm>
          <a:off x="696686" y="1372809"/>
          <a:ext cx="952650" cy="145748"/>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r" rtl="1">
            <a:defRPr sz="1000"/>
          </a:pPr>
          <a:fld id="{6623F8CE-0B9C-4A37-B59F-46D4F1B89E93}" type="TxLink">
            <a:rPr lang="en-US" altLang="ja-JP"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r" rtl="1">
              <a:defRPr sz="1000"/>
            </a:pPr>
            <a:t>Should</a:t>
          </a:fld>
          <a:endParaRPr lang="en-US" sz="6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1328058</xdr:colOff>
      <xdr:row>8</xdr:row>
      <xdr:rowOff>104623</xdr:rowOff>
    </xdr:from>
    <xdr:to>
      <xdr:col>3</xdr:col>
      <xdr:colOff>2280708</xdr:colOff>
      <xdr:row>9</xdr:row>
      <xdr:rowOff>97971</xdr:rowOff>
    </xdr:to>
    <xdr:sp macro="[0]!Gotohomepage" textlink="AZ5" fLocksText="0">
      <xdr:nvSpPr>
        <xdr:cNvPr id="41" name="Rectangle 40">
          <a:hlinkClick xmlns:r="http://schemas.openxmlformats.org/officeDocument/2006/relationships" r:id="rId9"/>
          <a:extLst>
            <a:ext uri="{FF2B5EF4-FFF2-40B4-BE49-F238E27FC236}">
              <a16:creationId xmlns:a16="http://schemas.microsoft.com/office/drawing/2014/main" id="{00000000-0008-0000-0500-000029000000}"/>
            </a:ext>
          </a:extLst>
        </xdr:cNvPr>
        <xdr:cNvSpPr>
          <a:spLocks noChangeArrowheads="1"/>
        </xdr:cNvSpPr>
      </xdr:nvSpPr>
      <xdr:spPr bwMode="auto">
        <a:xfrm>
          <a:off x="2340429" y="1683052"/>
          <a:ext cx="952650" cy="145748"/>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F2FE7082-840E-421E-B367-672DE47B0B6F}" type="TxLink">
            <a:rPr lang="en-US" altLang="ja-JP"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Actual</a:t>
          </a:fld>
          <a:endParaRPr lang="en-US" sz="3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2409302</xdr:colOff>
      <xdr:row>7</xdr:row>
      <xdr:rowOff>31981</xdr:rowOff>
    </xdr:from>
    <xdr:to>
      <xdr:col>3</xdr:col>
      <xdr:colOff>3361952</xdr:colOff>
      <xdr:row>8</xdr:row>
      <xdr:rowOff>25329</xdr:rowOff>
    </xdr:to>
    <xdr:sp macro="[0]!Gotohomepage" textlink="AZ6" fLocksText="0">
      <xdr:nvSpPr>
        <xdr:cNvPr id="44" name="Rectangle 43">
          <a:hlinkClick xmlns:r="http://schemas.openxmlformats.org/officeDocument/2006/relationships" r:id="rId9"/>
          <a:extLst>
            <a:ext uri="{FF2B5EF4-FFF2-40B4-BE49-F238E27FC236}">
              <a16:creationId xmlns:a16="http://schemas.microsoft.com/office/drawing/2014/main" id="{00000000-0008-0000-0500-00002C000000}"/>
            </a:ext>
          </a:extLst>
        </xdr:cNvPr>
        <xdr:cNvSpPr>
          <a:spLocks noChangeArrowheads="1"/>
        </xdr:cNvSpPr>
      </xdr:nvSpPr>
      <xdr:spPr bwMode="auto">
        <a:xfrm>
          <a:off x="3413090" y="1460731"/>
          <a:ext cx="952650" cy="147213"/>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l" rtl="1">
            <a:defRPr sz="1000"/>
          </a:pPr>
          <a:fld id="{937F234E-3DBC-4D09-9A8F-CF27D8EFCB88}" type="TxLink">
            <a:rPr lang="en-US" altLang="ja-JP"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l" rtl="1">
              <a:defRPr sz="1000"/>
            </a:pPr>
            <a:t>Deviation</a:t>
          </a:fld>
          <a:endParaRPr lang="en-US" sz="1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3505623</xdr:colOff>
      <xdr:row>64</xdr:row>
      <xdr:rowOff>127076</xdr:rowOff>
    </xdr:from>
    <xdr:to>
      <xdr:col>3</xdr:col>
      <xdr:colOff>3790605</xdr:colOff>
      <xdr:row>66</xdr:row>
      <xdr:rowOff>75086</xdr:rowOff>
    </xdr:to>
    <xdr:sp macro="[0]!Gotohomepage" textlink="AZ8" fLocksText="0">
      <xdr:nvSpPr>
        <xdr:cNvPr id="47" name="Rectangle 46">
          <a:hlinkClick xmlns:r="http://schemas.openxmlformats.org/officeDocument/2006/relationships" r:id="rId10"/>
          <a:extLst>
            <a:ext uri="{FF2B5EF4-FFF2-40B4-BE49-F238E27FC236}">
              <a16:creationId xmlns:a16="http://schemas.microsoft.com/office/drawing/2014/main" id="{00000000-0008-0000-0500-00002F000000}"/>
            </a:ext>
          </a:extLst>
        </xdr:cNvPr>
        <xdr:cNvSpPr>
          <a:spLocks noChangeArrowheads="1"/>
        </xdr:cNvSpPr>
      </xdr:nvSpPr>
      <xdr:spPr bwMode="auto">
        <a:xfrm>
          <a:off x="4517654" y="12890576"/>
          <a:ext cx="284982" cy="233760"/>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4756CB3F-AC09-415F-96BE-D9A360F6411E}"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the IS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3661173</xdr:colOff>
      <xdr:row>63</xdr:row>
      <xdr:rowOff>136446</xdr:rowOff>
    </xdr:from>
    <xdr:to>
      <xdr:col>5</xdr:col>
      <xdr:colOff>112798</xdr:colOff>
      <xdr:row>63</xdr:row>
      <xdr:rowOff>255985</xdr:rowOff>
    </xdr:to>
    <xdr:sp macro="[0]!Gotohomepage" textlink="AZ12" fLocksText="0">
      <xdr:nvSpPr>
        <xdr:cNvPr id="45" name="Rectangle 44">
          <a:hlinkClick xmlns:r="http://schemas.openxmlformats.org/officeDocument/2006/relationships" r:id="rId10"/>
          <a:extLst>
            <a:ext uri="{FF2B5EF4-FFF2-40B4-BE49-F238E27FC236}">
              <a16:creationId xmlns:a16="http://schemas.microsoft.com/office/drawing/2014/main" id="{00000000-0008-0000-0500-00002D000000}"/>
            </a:ext>
          </a:extLst>
        </xdr:cNvPr>
        <xdr:cNvSpPr>
          <a:spLocks noChangeArrowheads="1"/>
        </xdr:cNvSpPr>
      </xdr:nvSpPr>
      <xdr:spPr bwMode="auto">
        <a:xfrm>
          <a:off x="4673204" y="12626102"/>
          <a:ext cx="475938" cy="119539"/>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0343BE50-7621-46B1-8933-C1D4D7389D28}" type="TxLink">
            <a:rPr lang="en-US" altLang="ja-JP" sz="400" b="0" i="1"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Distinctions</a:t>
          </a:fld>
          <a:endParaRPr lang="en-US" sz="400" b="1" i="1"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3821907</xdr:colOff>
      <xdr:row>64</xdr:row>
      <xdr:rowOff>21212</xdr:rowOff>
    </xdr:from>
    <xdr:to>
      <xdr:col>5</xdr:col>
      <xdr:colOff>13198</xdr:colOff>
      <xdr:row>66</xdr:row>
      <xdr:rowOff>140233</xdr:rowOff>
    </xdr:to>
    <xdr:sp macro="[0]!Gotohomepage" textlink="AZ9" fLocksText="0">
      <xdr:nvSpPr>
        <xdr:cNvPr id="55" name="Rectangle 54">
          <a:hlinkClick xmlns:r="http://schemas.openxmlformats.org/officeDocument/2006/relationships" r:id="rId10"/>
          <a:extLst>
            <a:ext uri="{FF2B5EF4-FFF2-40B4-BE49-F238E27FC236}">
              <a16:creationId xmlns:a16="http://schemas.microsoft.com/office/drawing/2014/main" id="{00000000-0008-0000-0500-000037000000}"/>
            </a:ext>
          </a:extLst>
        </xdr:cNvPr>
        <xdr:cNvSpPr>
          <a:spLocks noChangeArrowheads="1"/>
        </xdr:cNvSpPr>
      </xdr:nvSpPr>
      <xdr:spPr bwMode="auto">
        <a:xfrm>
          <a:off x="4833938" y="12784712"/>
          <a:ext cx="215604" cy="404771"/>
        </a:xfrm>
        <a:prstGeom prst="rect">
          <a:avLst/>
        </a:prstGeom>
        <a:no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61CB4439-60D5-4CA7-8E5C-7AE8539ADFAB}"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Both</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5</xdr:col>
      <xdr:colOff>33618</xdr:colOff>
      <xdr:row>64</xdr:row>
      <xdr:rowOff>127964</xdr:rowOff>
    </xdr:from>
    <xdr:to>
      <xdr:col>5</xdr:col>
      <xdr:colOff>316483</xdr:colOff>
      <xdr:row>66</xdr:row>
      <xdr:rowOff>102543</xdr:rowOff>
    </xdr:to>
    <xdr:sp macro="[0]!Gotohomepage" textlink="AZ10" fLocksText="0">
      <xdr:nvSpPr>
        <xdr:cNvPr id="56" name="Rectangle 55">
          <a:hlinkClick xmlns:r="http://schemas.openxmlformats.org/officeDocument/2006/relationships" r:id="rId10"/>
          <a:extLst>
            <a:ext uri="{FF2B5EF4-FFF2-40B4-BE49-F238E27FC236}">
              <a16:creationId xmlns:a16="http://schemas.microsoft.com/office/drawing/2014/main" id="{00000000-0008-0000-0500-000038000000}"/>
            </a:ext>
          </a:extLst>
        </xdr:cNvPr>
        <xdr:cNvSpPr>
          <a:spLocks noChangeArrowheads="1"/>
        </xdr:cNvSpPr>
      </xdr:nvSpPr>
      <xdr:spPr bwMode="auto">
        <a:xfrm>
          <a:off x="5069962" y="12891464"/>
          <a:ext cx="282865" cy="260329"/>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ctr" upright="1">
          <a:sp3d extrusionH="57150">
            <a:bevelT w="38100" h="38100"/>
          </a:sp3d>
        </a:bodyPr>
        <a:lstStyle/>
        <a:p>
          <a:pPr algn="ctr" rtl="1">
            <a:defRPr sz="1000"/>
          </a:pPr>
          <a:fld id="{E8CEE012-3136-4195-AC51-5D63B0F63C1E}"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True of the IS NOT</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2772915</xdr:colOff>
      <xdr:row>68</xdr:row>
      <xdr:rowOff>64131</xdr:rowOff>
    </xdr:from>
    <xdr:to>
      <xdr:col>3</xdr:col>
      <xdr:colOff>3490676</xdr:colOff>
      <xdr:row>69</xdr:row>
      <xdr:rowOff>43773</xdr:rowOff>
    </xdr:to>
    <xdr:sp macro="[0]!Gotohomepage" textlink="AZ11" fLocksText="0">
      <xdr:nvSpPr>
        <xdr:cNvPr id="57" name="Rectangle 56">
          <a:hlinkClick xmlns:r="http://schemas.openxmlformats.org/officeDocument/2006/relationships" r:id="rId10"/>
          <a:extLst>
            <a:ext uri="{FF2B5EF4-FFF2-40B4-BE49-F238E27FC236}">
              <a16:creationId xmlns:a16="http://schemas.microsoft.com/office/drawing/2014/main" id="{00000000-0008-0000-0500-000039000000}"/>
            </a:ext>
          </a:extLst>
        </xdr:cNvPr>
        <xdr:cNvSpPr>
          <a:spLocks noChangeArrowheads="1"/>
        </xdr:cNvSpPr>
      </xdr:nvSpPr>
      <xdr:spPr bwMode="auto">
        <a:xfrm>
          <a:off x="3784946" y="13399131"/>
          <a:ext cx="717761" cy="122517"/>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r" rtl="1">
            <a:defRPr sz="1000"/>
          </a:pPr>
          <a:fld id="{2FC4E6AF-04A6-4BBF-8FC6-61408C5BC0BE}"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r" rtl="1">
              <a:defRPr sz="1000"/>
            </a:pPr>
            <a:t>Relevant Changes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xdr:from>
      <xdr:col>3</xdr:col>
      <xdr:colOff>3511528</xdr:colOff>
      <xdr:row>67</xdr:row>
      <xdr:rowOff>84223</xdr:rowOff>
    </xdr:from>
    <xdr:to>
      <xdr:col>3</xdr:col>
      <xdr:colOff>3818792</xdr:colOff>
      <xdr:row>68</xdr:row>
      <xdr:rowOff>107092</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bwMode="auto">
        <a:xfrm flipV="1">
          <a:off x="4523559" y="13276348"/>
          <a:ext cx="307264" cy="165744"/>
        </a:xfrm>
        <a:prstGeom prst="straightConnector1">
          <a:avLst/>
        </a:prstGeom>
        <a:ln w="3175">
          <a:solidFill>
            <a:sysClr val="windowText" lastClr="000000"/>
          </a:solidFill>
          <a:headEnd type="none" w="med" len="med"/>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3</xdr:col>
      <xdr:colOff>3736068</xdr:colOff>
      <xdr:row>68</xdr:row>
      <xdr:rowOff>134406</xdr:rowOff>
    </xdr:from>
    <xdr:to>
      <xdr:col>5</xdr:col>
      <xdr:colOff>155342</xdr:colOff>
      <xdr:row>69</xdr:row>
      <xdr:rowOff>110071</xdr:rowOff>
    </xdr:to>
    <xdr:sp macro="[0]!Gotohomepage" textlink="AZ7" fLocksText="0">
      <xdr:nvSpPr>
        <xdr:cNvPr id="58" name="Rectangle 57">
          <a:hlinkClick xmlns:r="http://schemas.openxmlformats.org/officeDocument/2006/relationships" r:id="rId10"/>
          <a:extLst>
            <a:ext uri="{FF2B5EF4-FFF2-40B4-BE49-F238E27FC236}">
              <a16:creationId xmlns:a16="http://schemas.microsoft.com/office/drawing/2014/main" id="{00000000-0008-0000-0500-00003A000000}"/>
            </a:ext>
          </a:extLst>
        </xdr:cNvPr>
        <xdr:cNvSpPr>
          <a:spLocks noChangeArrowheads="1"/>
        </xdr:cNvSpPr>
      </xdr:nvSpPr>
      <xdr:spPr bwMode="auto">
        <a:xfrm>
          <a:off x="4748099" y="13469406"/>
          <a:ext cx="443587" cy="118540"/>
        </a:xfrm>
        <a:prstGeom prst="rect">
          <a:avLst/>
        </a:prstGeom>
        <a:solidFill>
          <a:schemeClr val="bg1"/>
        </a:solidFill>
        <a:ln w="9525">
          <a:noFill/>
          <a:miter lim="800000"/>
          <a:headEnd/>
          <a:tailEnd/>
        </a:ln>
        <a:effectLst/>
        <a:scene3d>
          <a:camera prst="orthographicFront"/>
          <a:lightRig rig="threePt" dir="t"/>
        </a:scene3d>
        <a:sp3d/>
      </xdr:spPr>
      <xdr:txBody>
        <a:bodyPr vertOverflow="clip" wrap="square" lIns="27432" tIns="22860" rIns="27432" bIns="0" anchor="t" upright="1">
          <a:sp3d extrusionH="57150">
            <a:bevelT w="38100" h="38100"/>
          </a:sp3d>
        </a:bodyPr>
        <a:lstStyle/>
        <a:p>
          <a:pPr algn="ctr" rtl="1">
            <a:defRPr sz="1000"/>
          </a:pPr>
          <a:fld id="{C97C62F6-841F-47C7-9711-F5751B224970}" type="TxLink">
            <a:rPr lang="en-US" altLang="ja-JP" sz="4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rPr>
            <a:pPr algn="ctr" rtl="1">
              <a:defRPr sz="1000"/>
            </a:pPr>
            <a:t>Changes</a:t>
          </a:fld>
          <a:endParaRPr lang="en-US" sz="400" b="1" i="0"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endParaRPr>
        </a:p>
      </xdr:txBody>
    </xdr:sp>
    <xdr:clientData/>
  </xdr:twoCellAnchor>
  <xdr:twoCellAnchor editAs="oneCell">
    <xdr:from>
      <xdr:col>5</xdr:col>
      <xdr:colOff>4090706</xdr:colOff>
      <xdr:row>1</xdr:row>
      <xdr:rowOff>87841</xdr:rowOff>
    </xdr:from>
    <xdr:to>
      <xdr:col>6</xdr:col>
      <xdr:colOff>377565</xdr:colOff>
      <xdr:row>1</xdr:row>
      <xdr:rowOff>459386</xdr:rowOff>
    </xdr:to>
    <xdr:pic>
      <xdr:nvPicPr>
        <xdr:cNvPr id="38" name="Picture 37">
          <a:hlinkClick xmlns:r="http://schemas.openxmlformats.org/officeDocument/2006/relationships" r:id="rId11"/>
          <a:extLst>
            <a:ext uri="{FF2B5EF4-FFF2-40B4-BE49-F238E27FC236}">
              <a16:creationId xmlns:a16="http://schemas.microsoft.com/office/drawing/2014/main" id="{8BB4F2D6-179F-4E7F-9D32-82876FF2DED9}"/>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1764" t="28431" r="55638" b="40686"/>
        <a:stretch/>
      </xdr:blipFill>
      <xdr:spPr>
        <a:xfrm>
          <a:off x="9107206" y="183091"/>
          <a:ext cx="393192" cy="371545"/>
        </a:xfrm>
        <a:prstGeom prst="rect">
          <a:avLst/>
        </a:prstGeom>
      </xdr:spPr>
    </xdr:pic>
    <xdr:clientData/>
  </xdr:twoCellAnchor>
  <xdr:twoCellAnchor editAs="oneCell">
    <xdr:from>
      <xdr:col>3</xdr:col>
      <xdr:colOff>2085975</xdr:colOff>
      <xdr:row>1</xdr:row>
      <xdr:rowOff>76201</xdr:rowOff>
    </xdr:from>
    <xdr:to>
      <xdr:col>3</xdr:col>
      <xdr:colOff>2478181</xdr:colOff>
      <xdr:row>1</xdr:row>
      <xdr:rowOff>468407</xdr:rowOff>
    </xdr:to>
    <xdr:pic>
      <xdr:nvPicPr>
        <xdr:cNvPr id="39" name="Graphic 22">
          <a:extLst>
            <a:ext uri="{FF2B5EF4-FFF2-40B4-BE49-F238E27FC236}">
              <a16:creationId xmlns:a16="http://schemas.microsoft.com/office/drawing/2014/main" id="{6745D45F-7E93-46C3-99C3-A01B8A95A843}"/>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3095625" y="171451"/>
          <a:ext cx="392206" cy="392206"/>
        </a:xfrm>
        <a:prstGeom prst="rect">
          <a:avLst/>
        </a:prstGeom>
        <a:effectLst/>
      </xdr:spPr>
    </xdr:pic>
    <xdr:clientData/>
  </xdr:twoCellAnchor>
  <xdr:twoCellAnchor editAs="oneCell">
    <xdr:from>
      <xdr:col>11</xdr:col>
      <xdr:colOff>2143125</xdr:colOff>
      <xdr:row>1</xdr:row>
      <xdr:rowOff>66675</xdr:rowOff>
    </xdr:from>
    <xdr:to>
      <xdr:col>11</xdr:col>
      <xdr:colOff>2535331</xdr:colOff>
      <xdr:row>1</xdr:row>
      <xdr:rowOff>458881</xdr:rowOff>
    </xdr:to>
    <xdr:pic>
      <xdr:nvPicPr>
        <xdr:cNvPr id="42" name="Graphic 22">
          <a:extLst>
            <a:ext uri="{FF2B5EF4-FFF2-40B4-BE49-F238E27FC236}">
              <a16:creationId xmlns:a16="http://schemas.microsoft.com/office/drawing/2014/main" id="{8ACCDB84-054D-49DC-A147-7B9A296CE7F2}"/>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2830175" y="161925"/>
          <a:ext cx="392206" cy="392206"/>
        </a:xfrm>
        <a:prstGeom prst="rect">
          <a:avLst/>
        </a:prstGeom>
        <a:effectLst/>
      </xdr:spPr>
    </xdr:pic>
    <xdr:clientData/>
  </xdr:twoCellAnchor>
  <xdr:twoCellAnchor editAs="oneCell">
    <xdr:from>
      <xdr:col>14</xdr:col>
      <xdr:colOff>19050</xdr:colOff>
      <xdr:row>1</xdr:row>
      <xdr:rowOff>66675</xdr:rowOff>
    </xdr:from>
    <xdr:to>
      <xdr:col>14</xdr:col>
      <xdr:colOff>431270</xdr:colOff>
      <xdr:row>1</xdr:row>
      <xdr:rowOff>457200</xdr:rowOff>
    </xdr:to>
    <xdr:pic>
      <xdr:nvPicPr>
        <xdr:cNvPr id="43" name="Picture 42">
          <a:hlinkClick xmlns:r="http://schemas.openxmlformats.org/officeDocument/2006/relationships" r:id="rId11"/>
          <a:extLst>
            <a:ext uri="{FF2B5EF4-FFF2-40B4-BE49-F238E27FC236}">
              <a16:creationId xmlns:a16="http://schemas.microsoft.com/office/drawing/2014/main" id="{BB4D1317-060C-4DBE-95E2-C2E4EC78189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1764" t="28431" r="55638" b="40686"/>
        <a:stretch/>
      </xdr:blipFill>
      <xdr:spPr>
        <a:xfrm>
          <a:off x="18764250" y="161925"/>
          <a:ext cx="412220" cy="390525"/>
        </a:xfrm>
        <a:prstGeom prst="rect">
          <a:avLst/>
        </a:prstGeom>
      </xdr:spPr>
    </xdr:pic>
    <xdr:clientData/>
  </xdr:twoCellAnchor>
  <xdr:twoCellAnchor editAs="oneCell">
    <xdr:from>
      <xdr:col>1</xdr:col>
      <xdr:colOff>66675</xdr:colOff>
      <xdr:row>1</xdr:row>
      <xdr:rowOff>85725</xdr:rowOff>
    </xdr:from>
    <xdr:to>
      <xdr:col>2</xdr:col>
      <xdr:colOff>349863</xdr:colOff>
      <xdr:row>1</xdr:row>
      <xdr:rowOff>495301</xdr:rowOff>
    </xdr:to>
    <xdr:pic>
      <xdr:nvPicPr>
        <xdr:cNvPr id="33" name="Picture 32">
          <a:extLst>
            <a:ext uri="{FF2B5EF4-FFF2-40B4-BE49-F238E27FC236}">
              <a16:creationId xmlns:a16="http://schemas.microsoft.com/office/drawing/2014/main" id="{FAE134D6-3768-49E3-A242-BEA42C623B1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1694" t="30629" r="12500" b="27436"/>
        <a:stretch/>
      </xdr:blipFill>
      <xdr:spPr>
        <a:xfrm>
          <a:off x="161925" y="180975"/>
          <a:ext cx="740388" cy="4095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1109383</xdr:colOff>
      <xdr:row>1</xdr:row>
      <xdr:rowOff>33618</xdr:rowOff>
    </xdr:from>
    <xdr:to>
      <xdr:col>4</xdr:col>
      <xdr:colOff>1602442</xdr:colOff>
      <xdr:row>2</xdr:row>
      <xdr:rowOff>1</xdr:rowOff>
    </xdr:to>
    <xdr:pic>
      <xdr:nvPicPr>
        <xdr:cNvPr id="6" name="Graphic 5">
          <a:hlinkClick xmlns:r="http://schemas.openxmlformats.org/officeDocument/2006/relationships" r:id="rId1" tooltip="Go to DA Questions page"/>
          <a:extLst>
            <a:ext uri="{FF2B5EF4-FFF2-40B4-BE49-F238E27FC236}">
              <a16:creationId xmlns:a16="http://schemas.microsoft.com/office/drawing/2014/main" id="{FAB8241B-734B-44E5-BFAF-A662CFE4A4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08912" y="134471"/>
          <a:ext cx="493059" cy="493059"/>
        </a:xfrm>
        <a:prstGeom prst="rect">
          <a:avLst/>
        </a:prstGeom>
      </xdr:spPr>
    </xdr:pic>
    <xdr:clientData/>
  </xdr:twoCellAnchor>
  <xdr:twoCellAnchor editAs="oneCell">
    <xdr:from>
      <xdr:col>1</xdr:col>
      <xdr:colOff>1837765</xdr:colOff>
      <xdr:row>1</xdr:row>
      <xdr:rowOff>33619</xdr:rowOff>
    </xdr:from>
    <xdr:to>
      <xdr:col>1</xdr:col>
      <xdr:colOff>2274793</xdr:colOff>
      <xdr:row>1</xdr:row>
      <xdr:rowOff>470647</xdr:rowOff>
    </xdr:to>
    <xdr:pic>
      <xdr:nvPicPr>
        <xdr:cNvPr id="7" name="Graphic 2">
          <a:extLst>
            <a:ext uri="{FF2B5EF4-FFF2-40B4-BE49-F238E27FC236}">
              <a16:creationId xmlns:a16="http://schemas.microsoft.com/office/drawing/2014/main" id="{9E8E1501-CE5D-F0DD-B418-0413E0E823F9}"/>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949824" y="134472"/>
          <a:ext cx="437028" cy="437028"/>
        </a:xfrm>
        <a:prstGeom prst="rect">
          <a:avLst/>
        </a:prstGeom>
        <a:effectLst/>
      </xdr:spPr>
    </xdr:pic>
    <xdr:clientData/>
  </xdr:twoCellAnchor>
  <xdr:twoCellAnchor editAs="oneCell">
    <xdr:from>
      <xdr:col>4</xdr:col>
      <xdr:colOff>672353</xdr:colOff>
      <xdr:row>1</xdr:row>
      <xdr:rowOff>67236</xdr:rowOff>
    </xdr:from>
    <xdr:to>
      <xdr:col>4</xdr:col>
      <xdr:colOff>1121833</xdr:colOff>
      <xdr:row>1</xdr:row>
      <xdr:rowOff>493060</xdr:rowOff>
    </xdr:to>
    <xdr:pic>
      <xdr:nvPicPr>
        <xdr:cNvPr id="8" name="Picture 7">
          <a:hlinkClick xmlns:r="http://schemas.openxmlformats.org/officeDocument/2006/relationships" r:id="rId5"/>
          <a:extLst>
            <a:ext uri="{FF2B5EF4-FFF2-40B4-BE49-F238E27FC236}">
              <a16:creationId xmlns:a16="http://schemas.microsoft.com/office/drawing/2014/main" id="{B6BC01D6-6991-4726-8720-527B22987D8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764" t="28431" r="55638" b="40686"/>
        <a:stretch/>
      </xdr:blipFill>
      <xdr:spPr>
        <a:xfrm>
          <a:off x="5871882" y="168089"/>
          <a:ext cx="449480" cy="425824"/>
        </a:xfrm>
        <a:prstGeom prst="rect">
          <a:avLst/>
        </a:prstGeom>
      </xdr:spPr>
    </xdr:pic>
    <xdr:clientData/>
  </xdr:twoCellAnchor>
  <xdr:twoCellAnchor editAs="oneCell">
    <xdr:from>
      <xdr:col>1</xdr:col>
      <xdr:colOff>112059</xdr:colOff>
      <xdr:row>1</xdr:row>
      <xdr:rowOff>78442</xdr:rowOff>
    </xdr:from>
    <xdr:to>
      <xdr:col>1</xdr:col>
      <xdr:colOff>852447</xdr:colOff>
      <xdr:row>1</xdr:row>
      <xdr:rowOff>488018</xdr:rowOff>
    </xdr:to>
    <xdr:pic>
      <xdr:nvPicPr>
        <xdr:cNvPr id="9" name="Picture 8">
          <a:extLst>
            <a:ext uri="{FF2B5EF4-FFF2-40B4-BE49-F238E27FC236}">
              <a16:creationId xmlns:a16="http://schemas.microsoft.com/office/drawing/2014/main" id="{4579A47E-C9F1-41DE-92FF-A99A8FB7886D}"/>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694" t="30629" r="12500" b="27436"/>
        <a:stretch/>
      </xdr:blipFill>
      <xdr:spPr>
        <a:xfrm>
          <a:off x="224118" y="179295"/>
          <a:ext cx="740388" cy="4095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3048000</xdr:colOff>
      <xdr:row>2</xdr:row>
      <xdr:rowOff>47625</xdr:rowOff>
    </xdr:from>
    <xdr:to>
      <xdr:col>2</xdr:col>
      <xdr:colOff>3294888</xdr:colOff>
      <xdr:row>3</xdr:row>
      <xdr:rowOff>238125</xdr:rowOff>
    </xdr:to>
    <xdr:sp macro="" textlink="">
      <xdr:nvSpPr>
        <xdr:cNvPr id="11" name="Oval 10">
          <a:extLst>
            <a:ext uri="{FF2B5EF4-FFF2-40B4-BE49-F238E27FC236}">
              <a16:creationId xmlns:a16="http://schemas.microsoft.com/office/drawing/2014/main" id="{00000000-0008-0000-0700-00000B000000}"/>
            </a:ext>
          </a:extLst>
        </xdr:cNvPr>
        <xdr:cNvSpPr>
          <a:spLocks noChangeAspect="1"/>
        </xdr:cNvSpPr>
      </xdr:nvSpPr>
      <xdr:spPr bwMode="auto">
        <a:xfrm>
          <a:off x="3419475" y="666750"/>
          <a:ext cx="246888" cy="247650"/>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1</a:t>
          </a:r>
          <a:endParaRPr lang="en-US" sz="1100" b="1">
            <a:solidFill>
              <a:sysClr val="windowText" lastClr="000000"/>
            </a:solidFill>
          </a:endParaRPr>
        </a:p>
      </xdr:txBody>
    </xdr:sp>
    <xdr:clientData/>
  </xdr:twoCellAnchor>
  <xdr:twoCellAnchor editAs="oneCell">
    <xdr:from>
      <xdr:col>4</xdr:col>
      <xdr:colOff>3144308</xdr:colOff>
      <xdr:row>1</xdr:row>
      <xdr:rowOff>105833</xdr:rowOff>
    </xdr:from>
    <xdr:to>
      <xdr:col>4</xdr:col>
      <xdr:colOff>3537214</xdr:colOff>
      <xdr:row>1</xdr:row>
      <xdr:rowOff>470165</xdr:rowOff>
    </xdr:to>
    <xdr:pic>
      <xdr:nvPicPr>
        <xdr:cNvPr id="18" name="Picture 17" descr="http://0101.nccdn.net/1_5/0d8/090/050/Return-button.png">
          <a:hlinkClick xmlns:r="http://schemas.openxmlformats.org/officeDocument/2006/relationships" r:id="rId1" tooltip="Return to DA worksheet"/>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2" cstate="print"/>
        <a:srcRect l="27000" t="4577" r="31750" b="41189"/>
        <a:stretch>
          <a:fillRect/>
        </a:stretch>
      </xdr:blipFill>
      <xdr:spPr bwMode="auto">
        <a:xfrm>
          <a:off x="7578725" y="201083"/>
          <a:ext cx="392906" cy="364332"/>
        </a:xfrm>
        <a:prstGeom prst="rect">
          <a:avLst/>
        </a:prstGeom>
        <a:noFill/>
        <a:effectLst/>
      </xdr:spPr>
    </xdr:pic>
    <xdr:clientData/>
  </xdr:twoCellAnchor>
  <xdr:twoCellAnchor>
    <xdr:from>
      <xdr:col>2</xdr:col>
      <xdr:colOff>3723481</xdr:colOff>
      <xdr:row>13</xdr:row>
      <xdr:rowOff>10319</xdr:rowOff>
    </xdr:from>
    <xdr:to>
      <xdr:col>2</xdr:col>
      <xdr:colOff>3725069</xdr:colOff>
      <xdr:row>19</xdr:row>
      <xdr:rowOff>794</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bwMode="auto">
        <a:xfrm rot="5400000">
          <a:off x="3619500" y="2857500"/>
          <a:ext cx="952500" cy="1588"/>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3723483</xdr:colOff>
      <xdr:row>19</xdr:row>
      <xdr:rowOff>19050</xdr:rowOff>
    </xdr:from>
    <xdr:to>
      <xdr:col>2</xdr:col>
      <xdr:colOff>3724275</xdr:colOff>
      <xdr:row>30</xdr:row>
      <xdr:rowOff>0</xdr:rowOff>
    </xdr:to>
    <xdr:cxnSp macro="">
      <xdr:nvCxnSpPr>
        <xdr:cNvPr id="27" name="Straight Connector 26">
          <a:extLst>
            <a:ext uri="{FF2B5EF4-FFF2-40B4-BE49-F238E27FC236}">
              <a16:creationId xmlns:a16="http://schemas.microsoft.com/office/drawing/2014/main" id="{00000000-0008-0000-0700-00001B000000}"/>
            </a:ext>
          </a:extLst>
        </xdr:cNvPr>
        <xdr:cNvCxnSpPr/>
      </xdr:nvCxnSpPr>
      <xdr:spPr bwMode="auto">
        <a:xfrm rot="5400000">
          <a:off x="3047207" y="4591051"/>
          <a:ext cx="2096294" cy="792"/>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3713958</xdr:colOff>
      <xdr:row>31</xdr:row>
      <xdr:rowOff>3</xdr:rowOff>
    </xdr:from>
    <xdr:to>
      <xdr:col>2</xdr:col>
      <xdr:colOff>3714750</xdr:colOff>
      <xdr:row>42</xdr:row>
      <xdr:rowOff>795</xdr:rowOff>
    </xdr:to>
    <xdr:cxnSp macro="">
      <xdr:nvCxnSpPr>
        <xdr:cNvPr id="32" name="Straight Connector 31">
          <a:extLst>
            <a:ext uri="{FF2B5EF4-FFF2-40B4-BE49-F238E27FC236}">
              <a16:creationId xmlns:a16="http://schemas.microsoft.com/office/drawing/2014/main" id="{00000000-0008-0000-0700-000020000000}"/>
            </a:ext>
          </a:extLst>
        </xdr:cNvPr>
        <xdr:cNvCxnSpPr/>
      </xdr:nvCxnSpPr>
      <xdr:spPr bwMode="auto">
        <a:xfrm rot="5400000">
          <a:off x="3323433" y="6753228"/>
          <a:ext cx="1524792" cy="792"/>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2847975</xdr:colOff>
      <xdr:row>40</xdr:row>
      <xdr:rowOff>85724</xdr:rowOff>
    </xdr:from>
    <xdr:to>
      <xdr:col>2</xdr:col>
      <xdr:colOff>3094863</xdr:colOff>
      <xdr:row>41</xdr:row>
      <xdr:rowOff>246887</xdr:rowOff>
    </xdr:to>
    <xdr:sp macro="" textlink="">
      <xdr:nvSpPr>
        <xdr:cNvPr id="36" name="Oval 35">
          <a:extLst>
            <a:ext uri="{FF2B5EF4-FFF2-40B4-BE49-F238E27FC236}">
              <a16:creationId xmlns:a16="http://schemas.microsoft.com/office/drawing/2014/main" id="{00000000-0008-0000-0700-000024000000}"/>
            </a:ext>
          </a:extLst>
        </xdr:cNvPr>
        <xdr:cNvSpPr>
          <a:spLocks/>
        </xdr:cNvSpPr>
      </xdr:nvSpPr>
      <xdr:spPr bwMode="auto">
        <a:xfrm>
          <a:off x="3219450" y="7324724"/>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2</a:t>
          </a:r>
          <a:endParaRPr lang="en-US" sz="1100" b="1">
            <a:solidFill>
              <a:sysClr val="windowText" lastClr="000000"/>
            </a:solidFill>
          </a:endParaRPr>
        </a:p>
      </xdr:txBody>
    </xdr:sp>
    <xdr:clientData/>
  </xdr:twoCellAnchor>
  <xdr:twoCellAnchor>
    <xdr:from>
      <xdr:col>2</xdr:col>
      <xdr:colOff>3848101</xdr:colOff>
      <xdr:row>55</xdr:row>
      <xdr:rowOff>794</xdr:rowOff>
    </xdr:from>
    <xdr:to>
      <xdr:col>2</xdr:col>
      <xdr:colOff>3848895</xdr:colOff>
      <xdr:row>70</xdr:row>
      <xdr:rowOff>9525</xdr:rowOff>
    </xdr:to>
    <xdr:cxnSp macro="">
      <xdr:nvCxnSpPr>
        <xdr:cNvPr id="38" name="Straight Connector 37">
          <a:extLst>
            <a:ext uri="{FF2B5EF4-FFF2-40B4-BE49-F238E27FC236}">
              <a16:creationId xmlns:a16="http://schemas.microsoft.com/office/drawing/2014/main" id="{00000000-0008-0000-0700-000026000000}"/>
            </a:ext>
          </a:extLst>
        </xdr:cNvPr>
        <xdr:cNvCxnSpPr/>
      </xdr:nvCxnSpPr>
      <xdr:spPr bwMode="auto">
        <a:xfrm rot="5400000">
          <a:off x="3072607" y="11301413"/>
          <a:ext cx="2294731" cy="794"/>
        </a:xfrm>
        <a:prstGeom prst="line">
          <a:avLst/>
        </a:prstGeom>
        <a:ln w="6350">
          <a:solidFill>
            <a:schemeClr val="bg1">
              <a:lumMod val="65000"/>
            </a:schemeClr>
          </a:solidFill>
          <a:prstDash val="sysDash"/>
          <a:headEnd type="none" w="med" len="med"/>
          <a:tailEnd type="none"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2</xdr:col>
      <xdr:colOff>2990850</xdr:colOff>
      <xdr:row>69</xdr:row>
      <xdr:rowOff>66674</xdr:rowOff>
    </xdr:from>
    <xdr:to>
      <xdr:col>2</xdr:col>
      <xdr:colOff>3237738</xdr:colOff>
      <xdr:row>70</xdr:row>
      <xdr:rowOff>237362</xdr:rowOff>
    </xdr:to>
    <xdr:sp macro="" textlink="">
      <xdr:nvSpPr>
        <xdr:cNvPr id="40" name="Oval 39">
          <a:extLst>
            <a:ext uri="{FF2B5EF4-FFF2-40B4-BE49-F238E27FC236}">
              <a16:creationId xmlns:a16="http://schemas.microsoft.com/office/drawing/2014/main" id="{00000000-0008-0000-0700-000028000000}"/>
            </a:ext>
          </a:extLst>
        </xdr:cNvPr>
        <xdr:cNvSpPr>
          <a:spLocks/>
        </xdr:cNvSpPr>
      </xdr:nvSpPr>
      <xdr:spPr bwMode="auto">
        <a:xfrm>
          <a:off x="3362325" y="12191999"/>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3</a:t>
          </a:r>
          <a:endParaRPr lang="en-US" sz="1100" b="1">
            <a:solidFill>
              <a:sysClr val="windowText" lastClr="000000"/>
            </a:solidFill>
          </a:endParaRPr>
        </a:p>
      </xdr:txBody>
    </xdr:sp>
    <xdr:clientData/>
  </xdr:twoCellAnchor>
  <xdr:twoCellAnchor>
    <xdr:from>
      <xdr:col>2</xdr:col>
      <xdr:colOff>2943225</xdr:colOff>
      <xdr:row>86</xdr:row>
      <xdr:rowOff>47624</xdr:rowOff>
    </xdr:from>
    <xdr:to>
      <xdr:col>2</xdr:col>
      <xdr:colOff>3190113</xdr:colOff>
      <xdr:row>87</xdr:row>
      <xdr:rowOff>237362</xdr:rowOff>
    </xdr:to>
    <xdr:sp macro="" textlink="">
      <xdr:nvSpPr>
        <xdr:cNvPr id="41" name="Oval 40">
          <a:extLst>
            <a:ext uri="{FF2B5EF4-FFF2-40B4-BE49-F238E27FC236}">
              <a16:creationId xmlns:a16="http://schemas.microsoft.com/office/drawing/2014/main" id="{00000000-0008-0000-0700-000029000000}"/>
            </a:ext>
          </a:extLst>
        </xdr:cNvPr>
        <xdr:cNvSpPr>
          <a:spLocks/>
        </xdr:cNvSpPr>
      </xdr:nvSpPr>
      <xdr:spPr bwMode="auto">
        <a:xfrm>
          <a:off x="3314700" y="14849474"/>
          <a:ext cx="246888" cy="246888"/>
        </a:xfrm>
        <a:prstGeom prst="ellipse">
          <a:avLst/>
        </a:prstGeom>
        <a:solidFill>
          <a:sysClr val="window" lastClr="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1400" b="1">
              <a:solidFill>
                <a:sysClr val="windowText" lastClr="000000"/>
              </a:solidFill>
            </a:rPr>
            <a:t>4</a:t>
          </a:r>
          <a:endParaRPr lang="en-US" sz="1100" b="1">
            <a:solidFill>
              <a:sysClr val="windowText" lastClr="000000"/>
            </a:solidFill>
          </a:endParaRPr>
        </a:p>
      </xdr:txBody>
    </xdr:sp>
    <xdr:clientData/>
  </xdr:twoCellAnchor>
  <xdr:twoCellAnchor editAs="oneCell">
    <xdr:from>
      <xdr:col>1</xdr:col>
      <xdr:colOff>38100</xdr:colOff>
      <xdr:row>1</xdr:row>
      <xdr:rowOff>57150</xdr:rowOff>
    </xdr:from>
    <xdr:to>
      <xdr:col>2</xdr:col>
      <xdr:colOff>502263</xdr:colOff>
      <xdr:row>1</xdr:row>
      <xdr:rowOff>466726</xdr:rowOff>
    </xdr:to>
    <xdr:pic>
      <xdr:nvPicPr>
        <xdr:cNvPr id="16" name="Picture 15">
          <a:extLst>
            <a:ext uri="{FF2B5EF4-FFF2-40B4-BE49-F238E27FC236}">
              <a16:creationId xmlns:a16="http://schemas.microsoft.com/office/drawing/2014/main" id="{C64324C0-87C3-4682-900F-66CFC1B1823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694" t="30629" r="12500" b="27436"/>
        <a:stretch/>
      </xdr:blipFill>
      <xdr:spPr>
        <a:xfrm>
          <a:off x="133350" y="152400"/>
          <a:ext cx="740388" cy="409576"/>
        </a:xfrm>
        <a:prstGeom prst="rect">
          <a:avLst/>
        </a:prstGeom>
      </xdr:spPr>
    </xdr:pic>
    <xdr:clientData/>
  </xdr:twoCellAnchor>
  <xdr:twoCellAnchor editAs="oneCell">
    <xdr:from>
      <xdr:col>2</xdr:col>
      <xdr:colOff>2343150</xdr:colOff>
      <xdr:row>1</xdr:row>
      <xdr:rowOff>47625</xdr:rowOff>
    </xdr:from>
    <xdr:to>
      <xdr:col>2</xdr:col>
      <xdr:colOff>2780178</xdr:colOff>
      <xdr:row>1</xdr:row>
      <xdr:rowOff>484653</xdr:rowOff>
    </xdr:to>
    <xdr:pic>
      <xdr:nvPicPr>
        <xdr:cNvPr id="17" name="Graphic 2">
          <a:extLst>
            <a:ext uri="{FF2B5EF4-FFF2-40B4-BE49-F238E27FC236}">
              <a16:creationId xmlns:a16="http://schemas.microsoft.com/office/drawing/2014/main" id="{01E1543F-F182-4F58-B5AE-786BEC39811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714625" y="142875"/>
          <a:ext cx="437028" cy="437028"/>
        </a:xfrm>
        <a:prstGeom prst="rect">
          <a:avLst/>
        </a:prstGeom>
        <a:effectLst/>
      </xdr:spPr>
    </xdr:pic>
    <xdr:clientData/>
  </xdr:twoCellAnchor>
  <xdr:twoCellAnchor editAs="oneCell">
    <xdr:from>
      <xdr:col>4</xdr:col>
      <xdr:colOff>3640666</xdr:colOff>
      <xdr:row>1</xdr:row>
      <xdr:rowOff>95250</xdr:rowOff>
    </xdr:from>
    <xdr:to>
      <xdr:col>5</xdr:col>
      <xdr:colOff>47313</xdr:colOff>
      <xdr:row>1</xdr:row>
      <xdr:rowOff>521074</xdr:rowOff>
    </xdr:to>
    <xdr:pic>
      <xdr:nvPicPr>
        <xdr:cNvPr id="14" name="Picture 13">
          <a:hlinkClick xmlns:r="http://schemas.openxmlformats.org/officeDocument/2006/relationships" r:id="rId5"/>
          <a:extLst>
            <a:ext uri="{FF2B5EF4-FFF2-40B4-BE49-F238E27FC236}">
              <a16:creationId xmlns:a16="http://schemas.microsoft.com/office/drawing/2014/main" id="{4E313C30-CDAA-4658-9943-DD6B870C4D6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764" t="28431" r="55638" b="40686"/>
        <a:stretch/>
      </xdr:blipFill>
      <xdr:spPr>
        <a:xfrm>
          <a:off x="8075083" y="190500"/>
          <a:ext cx="449480" cy="42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76200</xdr:colOff>
      <xdr:row>11</xdr:row>
      <xdr:rowOff>104776</xdr:rowOff>
    </xdr:from>
    <xdr:to>
      <xdr:col>3</xdr:col>
      <xdr:colOff>0</xdr:colOff>
      <xdr:row>17</xdr:row>
      <xdr:rowOff>180976</xdr:rowOff>
    </xdr:to>
    <xdr:cxnSp macro="">
      <xdr:nvCxnSpPr>
        <xdr:cNvPr id="16" name="Elbow Connector 15">
          <a:extLst>
            <a:ext uri="{FF2B5EF4-FFF2-40B4-BE49-F238E27FC236}">
              <a16:creationId xmlns:a16="http://schemas.microsoft.com/office/drawing/2014/main" id="{00000000-0008-0000-0800-000010000000}"/>
            </a:ext>
          </a:extLst>
        </xdr:cNvPr>
        <xdr:cNvCxnSpPr/>
      </xdr:nvCxnSpPr>
      <xdr:spPr bwMode="auto">
        <a:xfrm rot="5400000">
          <a:off x="3224213" y="2824163"/>
          <a:ext cx="1028700" cy="85725"/>
        </a:xfrm>
        <a:prstGeom prst="bentConnector3">
          <a:avLst>
            <a:gd name="adj1" fmla="val -926"/>
          </a:avLst>
        </a:prstGeom>
        <a:solidFill>
          <a:srgbClr val="FFFFFF"/>
        </a:solidFill>
        <a:ln w="28575" cap="flat" cmpd="sng" algn="ctr">
          <a:solidFill>
            <a:schemeClr val="bg1">
              <a:lumMod val="65000"/>
            </a:schemeClr>
          </a:solidFill>
          <a:prstDash val="solid"/>
          <a:round/>
          <a:headEnd type="none" w="med" len="med"/>
          <a:tailEnd type="triangle" w="med" len="med"/>
        </a:ln>
        <a:effectLst/>
      </xdr:spPr>
    </xdr:cxnSp>
    <xdr:clientData/>
  </xdr:twoCellAnchor>
  <xdr:twoCellAnchor editAs="oneCell">
    <xdr:from>
      <xdr:col>5</xdr:col>
      <xdr:colOff>695325</xdr:colOff>
      <xdr:row>1</xdr:row>
      <xdr:rowOff>19050</xdr:rowOff>
    </xdr:from>
    <xdr:to>
      <xdr:col>5</xdr:col>
      <xdr:colOff>1188384</xdr:colOff>
      <xdr:row>1</xdr:row>
      <xdr:rowOff>512109</xdr:rowOff>
    </xdr:to>
    <xdr:pic>
      <xdr:nvPicPr>
        <xdr:cNvPr id="8" name="Graphic 7">
          <a:hlinkClick xmlns:r="http://schemas.openxmlformats.org/officeDocument/2006/relationships" r:id="rId1" tooltip="Go to PPA Questions page"/>
          <a:extLst>
            <a:ext uri="{FF2B5EF4-FFF2-40B4-BE49-F238E27FC236}">
              <a16:creationId xmlns:a16="http://schemas.microsoft.com/office/drawing/2014/main" id="{73265F04-8BC1-4F98-ACBD-846F0F19F7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353175" y="114300"/>
          <a:ext cx="493059" cy="493059"/>
        </a:xfrm>
        <a:prstGeom prst="rect">
          <a:avLst/>
        </a:prstGeom>
      </xdr:spPr>
    </xdr:pic>
    <xdr:clientData/>
  </xdr:twoCellAnchor>
  <xdr:twoCellAnchor editAs="oneCell">
    <xdr:from>
      <xdr:col>5</xdr:col>
      <xdr:colOff>257175</xdr:colOff>
      <xdr:row>1</xdr:row>
      <xdr:rowOff>57150</xdr:rowOff>
    </xdr:from>
    <xdr:to>
      <xdr:col>5</xdr:col>
      <xdr:colOff>706655</xdr:colOff>
      <xdr:row>1</xdr:row>
      <xdr:rowOff>482974</xdr:rowOff>
    </xdr:to>
    <xdr:pic>
      <xdr:nvPicPr>
        <xdr:cNvPr id="9" name="Picture 8">
          <a:hlinkClick xmlns:r="http://schemas.openxmlformats.org/officeDocument/2006/relationships" r:id="rId4"/>
          <a:extLst>
            <a:ext uri="{FF2B5EF4-FFF2-40B4-BE49-F238E27FC236}">
              <a16:creationId xmlns:a16="http://schemas.microsoft.com/office/drawing/2014/main" id="{44D6B68E-1FF7-48A8-BC1C-65447862835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764" t="28431" r="55638" b="40686"/>
        <a:stretch/>
      </xdr:blipFill>
      <xdr:spPr>
        <a:xfrm>
          <a:off x="5915025" y="152400"/>
          <a:ext cx="449480" cy="425824"/>
        </a:xfrm>
        <a:prstGeom prst="rect">
          <a:avLst/>
        </a:prstGeom>
      </xdr:spPr>
    </xdr:pic>
    <xdr:clientData/>
  </xdr:twoCellAnchor>
  <xdr:twoCellAnchor editAs="oneCell">
    <xdr:from>
      <xdr:col>1</xdr:col>
      <xdr:colOff>1571625</xdr:colOff>
      <xdr:row>1</xdr:row>
      <xdr:rowOff>57150</xdr:rowOff>
    </xdr:from>
    <xdr:to>
      <xdr:col>1</xdr:col>
      <xdr:colOff>1971675</xdr:colOff>
      <xdr:row>1</xdr:row>
      <xdr:rowOff>457200</xdr:rowOff>
    </xdr:to>
    <xdr:pic>
      <xdr:nvPicPr>
        <xdr:cNvPr id="10" name="Graphic 23">
          <a:extLst>
            <a:ext uri="{FF2B5EF4-FFF2-40B4-BE49-F238E27FC236}">
              <a16:creationId xmlns:a16="http://schemas.microsoft.com/office/drawing/2014/main" id="{38C276B5-F04B-8C61-C01A-6174D6BFDDBF}"/>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685925" y="152400"/>
          <a:ext cx="400050" cy="400050"/>
        </a:xfrm>
        <a:prstGeom prst="rect">
          <a:avLst/>
        </a:prstGeom>
        <a:effectLst/>
      </xdr:spPr>
    </xdr:pic>
    <xdr:clientData/>
  </xdr:twoCellAnchor>
  <xdr:twoCellAnchor editAs="oneCell">
    <xdr:from>
      <xdr:col>11</xdr:col>
      <xdr:colOff>2400300</xdr:colOff>
      <xdr:row>1</xdr:row>
      <xdr:rowOff>47625</xdr:rowOff>
    </xdr:from>
    <xdr:to>
      <xdr:col>11</xdr:col>
      <xdr:colOff>2800350</xdr:colOff>
      <xdr:row>1</xdr:row>
      <xdr:rowOff>447675</xdr:rowOff>
    </xdr:to>
    <xdr:pic>
      <xdr:nvPicPr>
        <xdr:cNvPr id="14" name="Graphic 23">
          <a:extLst>
            <a:ext uri="{FF2B5EF4-FFF2-40B4-BE49-F238E27FC236}">
              <a16:creationId xmlns:a16="http://schemas.microsoft.com/office/drawing/2014/main" id="{69344348-504D-424C-91A6-AD5793769D2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8402300" y="142875"/>
          <a:ext cx="400050" cy="400050"/>
        </a:xfrm>
        <a:prstGeom prst="rect">
          <a:avLst/>
        </a:prstGeom>
        <a:effectLst/>
      </xdr:spPr>
    </xdr:pic>
    <xdr:clientData/>
  </xdr:twoCellAnchor>
  <xdr:twoCellAnchor editAs="oneCell">
    <xdr:from>
      <xdr:col>1</xdr:col>
      <xdr:colOff>42333</xdr:colOff>
      <xdr:row>1</xdr:row>
      <xdr:rowOff>31750</xdr:rowOff>
    </xdr:from>
    <xdr:to>
      <xdr:col>1</xdr:col>
      <xdr:colOff>781663</xdr:colOff>
      <xdr:row>1</xdr:row>
      <xdr:rowOff>441326</xdr:rowOff>
    </xdr:to>
    <xdr:pic>
      <xdr:nvPicPr>
        <xdr:cNvPr id="11" name="Picture 10">
          <a:extLst>
            <a:ext uri="{FF2B5EF4-FFF2-40B4-BE49-F238E27FC236}">
              <a16:creationId xmlns:a16="http://schemas.microsoft.com/office/drawing/2014/main" id="{B720C49B-5F34-4B93-8441-D5B5A8513A6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694" t="30629" r="12500" b="27436"/>
        <a:stretch/>
      </xdr:blipFill>
      <xdr:spPr>
        <a:xfrm>
          <a:off x="158750" y="127000"/>
          <a:ext cx="739330" cy="4095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Technic">
      <a:fillStyleLst>
        <a:solidFill>
          <a:schemeClr val="phClr"/>
        </a:solidFill>
        <a:gradFill rotWithShape="1">
          <a:gsLst>
            <a:gs pos="0">
              <a:schemeClr val="phClr">
                <a:tint val="1000"/>
              </a:schemeClr>
            </a:gs>
            <a:gs pos="68000">
              <a:schemeClr val="phClr">
                <a:tint val="77000"/>
              </a:schemeClr>
            </a:gs>
            <a:gs pos="81000">
              <a:schemeClr val="phClr">
                <a:tint val="79000"/>
              </a:schemeClr>
            </a:gs>
            <a:gs pos="86000">
              <a:schemeClr val="phClr">
                <a:tint val="73000"/>
              </a:schemeClr>
            </a:gs>
            <a:gs pos="100000">
              <a:schemeClr val="phClr">
                <a:tint val="35000"/>
              </a:schemeClr>
            </a:gs>
          </a:gsLst>
          <a:lin ang="5400000" scaled="1"/>
        </a:gradFill>
        <a:gradFill rotWithShape="1">
          <a:gsLst>
            <a:gs pos="0">
              <a:schemeClr val="phClr">
                <a:tint val="73000"/>
                <a:satMod val="150000"/>
              </a:schemeClr>
            </a:gs>
            <a:gs pos="25000">
              <a:schemeClr val="phClr">
                <a:tint val="96000"/>
                <a:shade val="80000"/>
                <a:satMod val="105000"/>
              </a:schemeClr>
            </a:gs>
            <a:gs pos="38000">
              <a:schemeClr val="phClr">
                <a:tint val="96000"/>
                <a:shade val="59000"/>
                <a:satMod val="120000"/>
              </a:schemeClr>
            </a:gs>
            <a:gs pos="55000">
              <a:schemeClr val="phClr">
                <a:shade val="57000"/>
                <a:satMod val="120000"/>
              </a:schemeClr>
            </a:gs>
            <a:gs pos="80000">
              <a:schemeClr val="phClr">
                <a:shade val="56000"/>
                <a:satMod val="145000"/>
              </a:schemeClr>
            </a:gs>
            <a:gs pos="88000">
              <a:schemeClr val="phClr">
                <a:shade val="63000"/>
                <a:satMod val="160000"/>
              </a:schemeClr>
            </a:gs>
            <a:gs pos="100000">
              <a:schemeClr val="phClr">
                <a:tint val="99555"/>
                <a:satMod val="155000"/>
              </a:schemeClr>
            </a:gs>
          </a:gsLst>
          <a:lin ang="5400000" scaled="1"/>
        </a:gradFill>
      </a:fillStyleLst>
      <a:lnStyleLst>
        <a:ln w="9525" cap="flat" cmpd="sng" algn="ctr">
          <a:solidFill>
            <a:schemeClr val="phClr">
              <a:shade val="60000"/>
              <a:satMod val="300000"/>
            </a:schemeClr>
          </a:solidFill>
          <a:prstDash val="solid"/>
        </a:ln>
        <a:ln w="19050" cap="flat" cmpd="sng" algn="ctr">
          <a:solidFill>
            <a:schemeClr val="phClr"/>
          </a:solidFill>
          <a:prstDash val="solid"/>
        </a:ln>
        <a:ln w="19050" cap="flat" cmpd="sng" algn="ctr">
          <a:solidFill>
            <a:schemeClr val="phClr"/>
          </a:solidFill>
          <a:prstDash val="solid"/>
        </a:ln>
      </a:lnStyleLst>
      <a:effectStyleLst>
        <a:effectStyle>
          <a:effectLst>
            <a:glow rad="63500">
              <a:schemeClr val="phClr">
                <a:tint val="30000"/>
                <a:shade val="95000"/>
                <a:satMod val="300000"/>
                <a:alpha val="50000"/>
              </a:schemeClr>
            </a:glow>
          </a:effectLst>
        </a:effectStyle>
        <a:effectStyle>
          <a:effectLst>
            <a:glow rad="70000">
              <a:schemeClr val="phClr">
                <a:tint val="30000"/>
                <a:shade val="95000"/>
                <a:satMod val="300000"/>
                <a:alpha val="50000"/>
              </a:schemeClr>
            </a:glow>
          </a:effectLst>
        </a:effectStyle>
        <a:effectStyle>
          <a:effectLst>
            <a:glow rad="76200">
              <a:schemeClr val="phClr">
                <a:tint val="30000"/>
                <a:shade val="95000"/>
                <a:satMod val="300000"/>
                <a:alpha val="50000"/>
              </a:schemeClr>
            </a:glow>
          </a:effectLst>
          <a:scene3d>
            <a:camera prst="orthographicFront" fov="0">
              <a:rot lat="0" lon="0" rev="0"/>
            </a:camera>
            <a:lightRig rig="harsh" dir="t">
              <a:rot lat="6000000" lon="6000000" rev="0"/>
            </a:lightRig>
          </a:scene3d>
          <a:sp3d contourW="10000" prstMaterial="metal">
            <a:bevelT w="20000" h="9000" prst="softRound"/>
            <a:contourClr>
              <a:schemeClr val="phClr">
                <a:shade val="30000"/>
                <a:satMod val="20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bg1"/>
        </a:solidFill>
        <a:ln w="9525">
          <a:noFill/>
          <a:miter lim="800000"/>
          <a:headEnd/>
          <a:tailEnd/>
        </a:ln>
        <a:effectLst/>
        <a:scene3d>
          <a:camera prst="orthographicFront"/>
          <a:lightRig rig="threePt" dir="t"/>
        </a:scene3d>
        <a:sp3d/>
      </a:spPr>
      <a:bodyPr vertOverflow="clip" wrap="square" lIns="27432" tIns="22860" rIns="27432" bIns="0" anchor="t" upright="1">
        <a:sp3d extrusionH="57150">
          <a:bevelT w="38100" h="38100"/>
        </a:sp3d>
      </a:bodyPr>
      <a:lstStyle>
        <a:defPPr algn="r" rtl="1">
          <a:defRPr sz="600" b="0" i="0" u="none" strike="noStrike">
            <a:solidFill>
              <a:srgbClr val="000000"/>
            </a:solidFill>
            <a:effectLst>
              <a:outerShdw blurRad="50800" dist="38100" dir="2700000" algn="tl" rotWithShape="0">
                <a:prstClr val="black">
                  <a:alpha val="40000"/>
                </a:prstClr>
              </a:outerShdw>
            </a:effectLst>
            <a:latin typeface="Arial" panose="020B0604020202020204" pitchFamily="34" charset="0"/>
            <a:cs typeface="Arial" panose="020B0604020202020204" pitchFamily="34" charset="0"/>
          </a:defRPr>
        </a:defPPr>
      </a:lstStyle>
    </a:spDef>
    <a:lnDef>
      <a:spPr bwMode="auto">
        <a:ln w="57150">
          <a:solidFill>
            <a:schemeClr val="accent6"/>
          </a:solidFill>
          <a:headEnd type="none" w="med" len="med"/>
          <a:tailEnd type="none" w="med" len="med"/>
        </a:ln>
      </a:spPr>
      <a:bodyPr/>
      <a:lstStyle/>
      <a:style>
        <a:lnRef idx="1">
          <a:schemeClr val="accent5"/>
        </a:lnRef>
        <a:fillRef idx="0">
          <a:schemeClr val="accent5"/>
        </a:fillRef>
        <a:effectRef idx="0">
          <a:schemeClr val="accent5"/>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A53"/>
  <sheetViews>
    <sheetView showGridLines="0" tabSelected="1" zoomScale="90" zoomScaleNormal="90" workbookViewId="0"/>
  </sheetViews>
  <sheetFormatPr defaultColWidth="9.140625" defaultRowHeight="15"/>
  <cols>
    <col min="1" max="1" width="1.85546875" customWidth="1"/>
    <col min="2" max="2" width="13" customWidth="1"/>
    <col min="3" max="9" width="9.140625" customWidth="1"/>
    <col min="10" max="10" width="19" customWidth="1"/>
    <col min="11" max="11" width="1.85546875" customWidth="1"/>
    <col min="12" max="12" width="9.140625" customWidth="1"/>
    <col min="13" max="13" width="1.7109375" customWidth="1"/>
    <col min="14" max="50" width="9.140625" customWidth="1"/>
  </cols>
  <sheetData>
    <row r="1" spans="1:52" ht="15.75" thickBot="1">
      <c r="A1" s="546"/>
      <c r="C1" s="958" t="str">
        <f ca="1">OFFSET(Lexicon!B20,0,$BA$23)</f>
        <v xml:space="preserve">Language: </v>
      </c>
      <c r="D1" s="959"/>
      <c r="E1" s="955" t="s">
        <v>2</v>
      </c>
      <c r="F1" s="956"/>
      <c r="G1" s="957"/>
      <c r="H1" s="545"/>
      <c r="K1" s="547"/>
      <c r="L1" s="545"/>
      <c r="M1" s="545"/>
    </row>
    <row r="2" spans="1:52" ht="15" customHeight="1">
      <c r="A2" s="394">
        <f>License!BA23</f>
        <v>0</v>
      </c>
      <c r="B2" s="394">
        <f>License!BA23</f>
        <v>0</v>
      </c>
    </row>
    <row r="3" spans="1:52" ht="15.75" customHeight="1">
      <c r="I3" s="549"/>
      <c r="AZ3" s="288"/>
    </row>
    <row r="4" spans="1:52" ht="15.75" customHeight="1">
      <c r="AZ4" s="288"/>
    </row>
    <row r="5" spans="1:52" ht="15.75" customHeight="1">
      <c r="AZ5" s="550" t="str">
        <f ca="1">OFFSET(Lexicon!B5,0,$A$2)</f>
        <v>CLICK HERE to accept license and activate worksheet</v>
      </c>
    </row>
    <row r="6" spans="1:52" ht="15.75" customHeight="1">
      <c r="AZ6" s="288"/>
    </row>
    <row r="7" spans="1:52" ht="8.25" customHeight="1">
      <c r="A7" s="548"/>
      <c r="B7" s="548"/>
      <c r="C7" s="548"/>
      <c r="D7" s="548"/>
      <c r="E7" s="548"/>
      <c r="F7" s="548"/>
      <c r="G7" s="548"/>
      <c r="H7" s="548"/>
      <c r="I7" s="548"/>
      <c r="J7" s="548"/>
      <c r="K7" s="548"/>
      <c r="AZ7" s="288"/>
    </row>
    <row r="8" spans="1:52" ht="15.75" customHeight="1">
      <c r="A8" s="548"/>
      <c r="B8" s="960" t="str">
        <f ca="1">OFFSET(Lexicon!$B1110,0,$A$2)</f>
        <v xml:space="preserve">TEMPLATE LICENSE AGREEMENT
PLEASE READ THIS LICENSE CAREFULLY BEFORE USING THE KEPNER-TREGOE(R) TEMPLATES/WORKSHEETS (“TEMPLATES”). BY INSTALLING OR USING THE TEMPLATES YOU ARE AGREEING TO BE BOUND BY THE TERMS OF THIS LICENSE.
GENERAL. Except as authorized below, the Templates may not, in whole or in part, be used, copied, photocopied, printed, reproduced, translated or reduced to any electronic format without prior written consent from Kepner-Tregoe, Inc. (“KT”).
LICENSE. KT hereby grants you a nonexclusive and nontransferable license to print, reproduce and use the Templates in Microsoft(R) Excel format under the following terms and conditions:
1. This license is only granted to you if you have been trained in a KT approved program of Problem Solving &amp; Decision Making and received a purchased set of KT Problem Solving and Decision Making workshop materials. As such, you may share the Template with others to gather, analyze and communicate information, but you may not use the Template as a tool for training others in the KT methodologies unless you are a licensed KT Program Leader. 
2. You are not permitted to modify or alter the text describing Kepner-Tregoe’s methodologies, or the format that presents those methodologies in any way without KT’s written permission.  You may add rows and columns, and other formatting and text that assist you in the use of the KT methodologies.  This license does not restrict you in any way from using the functionality of Microsoft Excel in any way other than that which is described above. 
3. The KT copyright legend must remain on all screen and print copies of the Templates.
4. The Templates cannot be downloaded, transferred to or accessed by others unless such individuals agree to the terms of this License and are specifically eligible to use the Templates under Subsection 1 above. 
5. The limited purpose of this license is to allow you to store the Templates in electronic form in place of or in addition to paper copies and to allow electronic access to and storage of completed forms.  
6. If you or your organization wish to use this template in conjunction with as part of any software that prompts the user to complete the Templates, you must obtain KT written permission.  
TERMINATION. This License is effective until terminated. You may terminate this License at any time by destroying the Templates and all copies thereof. This License will terminate immediately without notice from KT if you fail to comply with any provision of this License. Upon termination you must destroy all copies of the Templates.  
GOVERNMENT END-USERS. If you are acquiring the Templates on behalf of any unit or agency of the United States Government, the following provisions apply. The Government agrees: (1) If the Templates are supplied to the Department of Defense (DoD), the Templates are classified as “Commercial Computer Software” and the Government is acquiring only “restricted rights” in the Templates as that term is defined in Clause 252.227-7013(c)(1) of the DFARS; and (2) If the Templates are supplied to any unit or agency of the United States Government other than DoD, the Government’s rights in the Templates will be as defined in Clause 52.227-19(c)(2) of the FAR or, in the case of NASA, in Clause 18-52.227-86(d) of the NASA Supplement to the FAR. 
DISCLAIMER OF WARRANTY ON TEMPLATES. You expressly acknowledge and agree that use of the Templates is at your sole risk. The Templates are provided “AS IS” and without warranty of any kind and KT EXPRESSLY DISCLAIMS ALL WARRANTIES, EXPRESS AND IMPLIED, INCLUDING, BUT NOT LIMITED TO, THE IMPLIED WARRANTIES OF MERCHANTABILITY AND FITNESS FOR A PARTICULAR PURPOSE. FURTHERMORE, KT DOES NOT WARRANT OR MAKE ANY REPRESENTATIONS REGARDING THE USE OR THE RESULTS OF THE USE OF THE TEMPLATES IN TERMS OF THEIR CORRECTNESS, ACCURACY, RELIABILITY, CURRENTNESS, OR OTHERWISE. SOME JURISDICTIONS DO NOT ALLOW THE EXCLUSION OF IMPLIED WARRANTIES, SO THE ABOVE EXCLUSION MAY NOT APPLY TO YOU.  
LIMITATION OF LIABILITY. UNDER NO CIRCUMSTANCES INCLUDING NEGLIGENCE, SHALL KT BE LIABLE TO YOU FOR ANY INCIDENTAL, INDIRECT, SPECIAL OR CONSEQUENTIAL ARISING OUT OF THE USE, MISUSE OR INABILITY TO USE THE TEMPLATES, EVEN IF KT OR KT’S AUTHORIZED REPRESENTATIVE HAS BEEN ADVISED OF THE POSSIBILITY OF SUCH DAMAGES. SOME JURISDICTIONS DO NOT ALLOW THE LIMITATION OR EXCLUSION OF LIABILITY FOR INCIDENTAL OR CONSEQUENTIAL DAMAGES, SO THE ABOVE LIMITATION OR EXCLUSION MAY NOT APPLY TO YOU. 
CONTROLLING LAW AND SEVERABILITY. This License shall be governed by and construed in accordance with the laws of the United States and the State of New Jersey. If for any reason a court of competent jurisdiction finds any provision of this License or portion thereof, to be unenforceable, that provision of the License shall be enforced to the maximum extent permissible so as to effect the intent of the parties, and the remainder of this License shall continue in full force and effect. 
COMPLETE AGREEMENT. This License constitutes the entire agreement between the parties with respect to the use of the Templates and supersedes all prior or contemporaneous understandings or agreements, written or oral, regarding such subject matter. No amendment to or modification of this License will be binding unless in writing and signed by a duly authorized representative of KT.
(effective date: 17May2021 WS)
</v>
      </c>
      <c r="C8" s="960"/>
      <c r="D8" s="960"/>
      <c r="E8" s="960"/>
      <c r="F8" s="960"/>
      <c r="G8" s="960"/>
      <c r="H8" s="960"/>
      <c r="I8" s="960"/>
      <c r="J8" s="960"/>
      <c r="K8" s="548"/>
      <c r="AZ8" s="288"/>
    </row>
    <row r="9" spans="1:52" ht="16.5" customHeight="1">
      <c r="A9" s="548"/>
      <c r="B9" s="960"/>
      <c r="C9" s="960"/>
      <c r="D9" s="960"/>
      <c r="E9" s="960"/>
      <c r="F9" s="960"/>
      <c r="G9" s="960"/>
      <c r="H9" s="960"/>
      <c r="I9" s="960"/>
      <c r="J9" s="960"/>
      <c r="K9" s="548"/>
      <c r="AZ9" s="288"/>
    </row>
    <row r="10" spans="1:52">
      <c r="A10" s="548"/>
      <c r="B10" s="960"/>
      <c r="C10" s="960"/>
      <c r="D10" s="960"/>
      <c r="E10" s="960"/>
      <c r="F10" s="960"/>
      <c r="G10" s="960"/>
      <c r="H10" s="960"/>
      <c r="I10" s="960"/>
      <c r="J10" s="960"/>
      <c r="K10" s="548"/>
    </row>
    <row r="11" spans="1:52">
      <c r="A11" s="548"/>
      <c r="B11" s="960"/>
      <c r="C11" s="960"/>
      <c r="D11" s="960"/>
      <c r="E11" s="960"/>
      <c r="F11" s="960"/>
      <c r="G11" s="960"/>
      <c r="H11" s="960"/>
      <c r="I11" s="960"/>
      <c r="J11" s="960"/>
      <c r="K11" s="548"/>
    </row>
    <row r="12" spans="1:52">
      <c r="A12" s="548"/>
      <c r="B12" s="960"/>
      <c r="C12" s="960"/>
      <c r="D12" s="960"/>
      <c r="E12" s="960"/>
      <c r="F12" s="960"/>
      <c r="G12" s="960"/>
      <c r="H12" s="960"/>
      <c r="I12" s="960"/>
      <c r="J12" s="960"/>
      <c r="K12" s="548"/>
      <c r="AZ12" s="510"/>
    </row>
    <row r="13" spans="1:52">
      <c r="A13" s="548"/>
      <c r="B13" s="960"/>
      <c r="C13" s="960"/>
      <c r="D13" s="960"/>
      <c r="E13" s="960"/>
      <c r="F13" s="960"/>
      <c r="G13" s="960"/>
      <c r="H13" s="960"/>
      <c r="I13" s="960"/>
      <c r="J13" s="960"/>
      <c r="K13" s="548"/>
      <c r="AY13" s="289"/>
    </row>
    <row r="14" spans="1:52">
      <c r="A14" s="548"/>
      <c r="B14" s="960"/>
      <c r="C14" s="960"/>
      <c r="D14" s="960"/>
      <c r="E14" s="960"/>
      <c r="F14" s="960"/>
      <c r="G14" s="960"/>
      <c r="H14" s="960"/>
      <c r="I14" s="960"/>
      <c r="J14" s="960"/>
      <c r="K14" s="548"/>
    </row>
    <row r="15" spans="1:52">
      <c r="A15" s="548"/>
      <c r="B15" s="960"/>
      <c r="C15" s="960"/>
      <c r="D15" s="960"/>
      <c r="E15" s="960"/>
      <c r="F15" s="960"/>
      <c r="G15" s="960"/>
      <c r="H15" s="960"/>
      <c r="I15" s="960"/>
      <c r="J15" s="960"/>
      <c r="K15" s="548"/>
    </row>
    <row r="16" spans="1:52">
      <c r="A16" s="548"/>
      <c r="B16" s="960"/>
      <c r="C16" s="960"/>
      <c r="D16" s="960"/>
      <c r="E16" s="960"/>
      <c r="F16" s="960"/>
      <c r="G16" s="960"/>
      <c r="H16" s="960"/>
      <c r="I16" s="960"/>
      <c r="J16" s="960"/>
      <c r="K16" s="548"/>
      <c r="AR16" t="str">
        <f>HYPERLINK("#MI!A"&amp;A1)</f>
        <v>#MI!A</v>
      </c>
      <c r="AZ16" s="129"/>
    </row>
    <row r="17" spans="1:53">
      <c r="A17" s="548"/>
      <c r="B17" s="960"/>
      <c r="C17" s="960"/>
      <c r="D17" s="960"/>
      <c r="E17" s="960"/>
      <c r="F17" s="960"/>
      <c r="G17" s="960"/>
      <c r="H17" s="960"/>
      <c r="I17" s="960"/>
      <c r="J17" s="960"/>
      <c r="K17" s="548"/>
      <c r="AR17" t="s">
        <v>1980</v>
      </c>
      <c r="AZ17" s="129"/>
    </row>
    <row r="18" spans="1:53">
      <c r="A18" s="548"/>
      <c r="B18" s="960"/>
      <c r="C18" s="960"/>
      <c r="D18" s="960"/>
      <c r="E18" s="960"/>
      <c r="F18" s="960"/>
      <c r="G18" s="960"/>
      <c r="H18" s="960"/>
      <c r="I18" s="960"/>
      <c r="J18" s="960"/>
      <c r="K18" s="548"/>
    </row>
    <row r="19" spans="1:53">
      <c r="A19" s="548"/>
      <c r="B19" s="960"/>
      <c r="C19" s="960"/>
      <c r="D19" s="960"/>
      <c r="E19" s="960"/>
      <c r="F19" s="960"/>
      <c r="G19" s="960"/>
      <c r="H19" s="960"/>
      <c r="I19" s="960"/>
      <c r="J19" s="960"/>
      <c r="K19" s="548"/>
      <c r="AZ19" s="129" t="s">
        <v>857</v>
      </c>
    </row>
    <row r="20" spans="1:53">
      <c r="A20" s="548"/>
      <c r="B20" s="960"/>
      <c r="C20" s="960"/>
      <c r="D20" s="960"/>
      <c r="E20" s="960"/>
      <c r="F20" s="960"/>
      <c r="G20" s="960"/>
      <c r="H20" s="960"/>
      <c r="I20" s="960"/>
      <c r="J20" s="960"/>
      <c r="K20" s="548"/>
      <c r="AZ20" t="str">
        <f>Lexicon!B11</f>
        <v>English</v>
      </c>
    </row>
    <row r="21" spans="1:53">
      <c r="A21" s="548"/>
      <c r="B21" s="960"/>
      <c r="C21" s="960"/>
      <c r="D21" s="960"/>
      <c r="E21" s="960"/>
      <c r="F21" s="960"/>
      <c r="G21" s="960"/>
      <c r="H21" s="960"/>
      <c r="I21" s="960"/>
      <c r="J21" s="960"/>
      <c r="K21" s="548"/>
      <c r="AZ21" t="str">
        <f>Lexicon!C11</f>
        <v>Deutsch (German)</v>
      </c>
    </row>
    <row r="22" spans="1:53">
      <c r="A22" s="548"/>
      <c r="B22" s="960"/>
      <c r="C22" s="960"/>
      <c r="D22" s="960"/>
      <c r="E22" s="960"/>
      <c r="F22" s="960"/>
      <c r="G22" s="960"/>
      <c r="H22" s="960"/>
      <c r="I22" s="960"/>
      <c r="J22" s="960"/>
      <c r="K22" s="548"/>
      <c r="AZ22" t="str">
        <f>Lexicon!D11</f>
        <v>Nederlands (Dutch)</v>
      </c>
    </row>
    <row r="23" spans="1:53">
      <c r="A23" s="548"/>
      <c r="B23" s="960"/>
      <c r="C23" s="960"/>
      <c r="D23" s="960"/>
      <c r="E23" s="960"/>
      <c r="F23" s="960"/>
      <c r="G23" s="960"/>
      <c r="H23" s="960"/>
      <c r="I23" s="960"/>
      <c r="J23" s="960"/>
      <c r="K23" s="548"/>
      <c r="AZ23" t="str">
        <f>Lexicon!E11</f>
        <v>Français (French)</v>
      </c>
      <c r="BA23" s="544">
        <f>MATCH(E1,AZ20:AZ29,0)-1</f>
        <v>0</v>
      </c>
    </row>
    <row r="24" spans="1:53">
      <c r="A24" s="548"/>
      <c r="B24" s="960"/>
      <c r="C24" s="960"/>
      <c r="D24" s="960"/>
      <c r="E24" s="960"/>
      <c r="F24" s="960"/>
      <c r="G24" s="960"/>
      <c r="H24" s="960"/>
      <c r="I24" s="960"/>
      <c r="J24" s="960"/>
      <c r="K24" s="548"/>
      <c r="AZ24" s="384" t="s">
        <v>4691</v>
      </c>
      <c r="BA24" s="289"/>
    </row>
    <row r="25" spans="1:53">
      <c r="A25" s="548"/>
      <c r="B25" s="960"/>
      <c r="C25" s="960"/>
      <c r="D25" s="960"/>
      <c r="E25" s="960"/>
      <c r="F25" s="960"/>
      <c r="G25" s="960"/>
      <c r="H25" s="960"/>
      <c r="I25" s="960"/>
      <c r="J25" s="960"/>
      <c r="K25" s="548"/>
      <c r="AZ25" t="str">
        <f>Lexicon!G11</f>
        <v>Italian</v>
      </c>
      <c r="BA25" s="289"/>
    </row>
    <row r="26" spans="1:53">
      <c r="A26" s="548"/>
      <c r="B26" s="960"/>
      <c r="C26" s="960"/>
      <c r="D26" s="960"/>
      <c r="E26" s="960"/>
      <c r="F26" s="960"/>
      <c r="G26" s="960"/>
      <c r="H26" s="960"/>
      <c r="I26" s="960"/>
      <c r="J26" s="960"/>
      <c r="K26" s="548"/>
      <c r="T26" s="510"/>
      <c r="AH26" s="510"/>
      <c r="AZ26" t="str">
        <f>Lexicon!H11</f>
        <v>Czech</v>
      </c>
    </row>
    <row r="27" spans="1:53">
      <c r="A27" s="548"/>
      <c r="B27" s="960"/>
      <c r="C27" s="960"/>
      <c r="D27" s="960"/>
      <c r="E27" s="960"/>
      <c r="F27" s="960"/>
      <c r="G27" s="960"/>
      <c r="H27" s="960"/>
      <c r="I27" s="960"/>
      <c r="J27" s="960"/>
      <c r="K27" s="548"/>
      <c r="AZ27" t="str">
        <f>Lexicon!E11</f>
        <v>Français (French)</v>
      </c>
    </row>
    <row r="28" spans="1:53">
      <c r="A28" s="548"/>
      <c r="B28" s="960"/>
      <c r="C28" s="960"/>
      <c r="D28" s="960"/>
      <c r="E28" s="960"/>
      <c r="F28" s="960"/>
      <c r="G28" s="960"/>
      <c r="H28" s="960"/>
      <c r="I28" s="960"/>
      <c r="J28" s="960"/>
      <c r="K28" s="548"/>
      <c r="AZ28" t="str">
        <f>Lexicon!G11</f>
        <v>Italian</v>
      </c>
    </row>
    <row r="29" spans="1:53">
      <c r="A29" s="548"/>
      <c r="B29" s="960"/>
      <c r="C29" s="960"/>
      <c r="D29" s="960"/>
      <c r="E29" s="960"/>
      <c r="F29" s="960"/>
      <c r="G29" s="960"/>
      <c r="H29" s="960"/>
      <c r="I29" s="960"/>
      <c r="J29" s="960"/>
      <c r="K29" s="548"/>
      <c r="AZ29" t="str">
        <f>Lexicon!H11</f>
        <v>Czech</v>
      </c>
    </row>
    <row r="30" spans="1:53">
      <c r="A30" s="548"/>
      <c r="B30" s="960"/>
      <c r="C30" s="960"/>
      <c r="D30" s="960"/>
      <c r="E30" s="960"/>
      <c r="F30" s="960"/>
      <c r="G30" s="960"/>
      <c r="H30" s="960"/>
      <c r="I30" s="960"/>
      <c r="J30" s="960"/>
      <c r="K30" s="548"/>
      <c r="AZ30" s="290" t="str">
        <f>HYPERLINK(A1, "=OFFSET(Lexicon!B25,0,$AM$21)")</f>
        <v>=OFFSET(Lexicon!B25,0,$AM$21)</v>
      </c>
    </row>
    <row r="31" spans="1:53">
      <c r="A31" s="548"/>
      <c r="B31" s="960"/>
      <c r="C31" s="960"/>
      <c r="D31" s="960"/>
      <c r="E31" s="960"/>
      <c r="F31" s="960"/>
      <c r="G31" s="960"/>
      <c r="H31" s="960"/>
      <c r="I31" s="960"/>
      <c r="J31" s="960"/>
      <c r="K31" s="548"/>
      <c r="AZ31" s="290" t="s">
        <v>1767</v>
      </c>
    </row>
    <row r="32" spans="1:53">
      <c r="A32" s="548"/>
      <c r="B32" s="960"/>
      <c r="C32" s="960"/>
      <c r="D32" s="960"/>
      <c r="E32" s="960"/>
      <c r="F32" s="960"/>
      <c r="G32" s="960"/>
      <c r="H32" s="960"/>
      <c r="I32" s="960"/>
      <c r="J32" s="960"/>
      <c r="K32" s="548"/>
    </row>
    <row r="33" spans="1:11">
      <c r="A33" s="548"/>
      <c r="B33" s="960"/>
      <c r="C33" s="960"/>
      <c r="D33" s="960"/>
      <c r="E33" s="960"/>
      <c r="F33" s="960"/>
      <c r="G33" s="960"/>
      <c r="H33" s="960"/>
      <c r="I33" s="960"/>
      <c r="J33" s="960"/>
      <c r="K33" s="548"/>
    </row>
    <row r="34" spans="1:11">
      <c r="A34" s="548"/>
      <c r="B34" s="960"/>
      <c r="C34" s="960"/>
      <c r="D34" s="960"/>
      <c r="E34" s="960"/>
      <c r="F34" s="960"/>
      <c r="G34" s="960"/>
      <c r="H34" s="960"/>
      <c r="I34" s="960"/>
      <c r="J34" s="960"/>
      <c r="K34" s="548"/>
    </row>
    <row r="35" spans="1:11">
      <c r="A35" s="548"/>
      <c r="B35" s="960"/>
      <c r="C35" s="960"/>
      <c r="D35" s="960"/>
      <c r="E35" s="960"/>
      <c r="F35" s="960"/>
      <c r="G35" s="960"/>
      <c r="H35" s="960"/>
      <c r="I35" s="960"/>
      <c r="J35" s="960"/>
      <c r="K35" s="548"/>
    </row>
    <row r="36" spans="1:11">
      <c r="A36" s="548"/>
      <c r="B36" s="960"/>
      <c r="C36" s="960"/>
      <c r="D36" s="960"/>
      <c r="E36" s="960"/>
      <c r="F36" s="960"/>
      <c r="G36" s="960"/>
      <c r="H36" s="960"/>
      <c r="I36" s="960"/>
      <c r="J36" s="960"/>
      <c r="K36" s="548"/>
    </row>
    <row r="37" spans="1:11">
      <c r="A37" s="548"/>
      <c r="B37" s="960"/>
      <c r="C37" s="960"/>
      <c r="D37" s="960"/>
      <c r="E37" s="960"/>
      <c r="F37" s="960"/>
      <c r="G37" s="960"/>
      <c r="H37" s="960"/>
      <c r="I37" s="960"/>
      <c r="J37" s="960"/>
      <c r="K37" s="548"/>
    </row>
    <row r="38" spans="1:11">
      <c r="A38" s="548"/>
      <c r="B38" s="960"/>
      <c r="C38" s="960"/>
      <c r="D38" s="960"/>
      <c r="E38" s="960"/>
      <c r="F38" s="960"/>
      <c r="G38" s="960"/>
      <c r="H38" s="960"/>
      <c r="I38" s="960"/>
      <c r="J38" s="960"/>
      <c r="K38" s="548"/>
    </row>
    <row r="39" spans="1:11">
      <c r="A39" s="548"/>
      <c r="B39" s="960"/>
      <c r="C39" s="960"/>
      <c r="D39" s="960"/>
      <c r="E39" s="960"/>
      <c r="F39" s="960"/>
      <c r="G39" s="960"/>
      <c r="H39" s="960"/>
      <c r="I39" s="960"/>
      <c r="J39" s="960"/>
      <c r="K39" s="548"/>
    </row>
    <row r="40" spans="1:11">
      <c r="A40" s="548"/>
      <c r="B40" s="960"/>
      <c r="C40" s="960"/>
      <c r="D40" s="960"/>
      <c r="E40" s="960"/>
      <c r="F40" s="960"/>
      <c r="G40" s="960"/>
      <c r="H40" s="960"/>
      <c r="I40" s="960"/>
      <c r="J40" s="960"/>
      <c r="K40" s="548"/>
    </row>
    <row r="41" spans="1:11">
      <c r="A41" s="548"/>
      <c r="B41" s="960"/>
      <c r="C41" s="960"/>
      <c r="D41" s="960"/>
      <c r="E41" s="960"/>
      <c r="F41" s="960"/>
      <c r="G41" s="960"/>
      <c r="H41" s="960"/>
      <c r="I41" s="960"/>
      <c r="J41" s="960"/>
      <c r="K41" s="548"/>
    </row>
    <row r="42" spans="1:11">
      <c r="A42" s="548"/>
      <c r="B42" s="960"/>
      <c r="C42" s="960"/>
      <c r="D42" s="960"/>
      <c r="E42" s="960"/>
      <c r="F42" s="960"/>
      <c r="G42" s="960"/>
      <c r="H42" s="960"/>
      <c r="I42" s="960"/>
      <c r="J42" s="960"/>
      <c r="K42" s="548"/>
    </row>
    <row r="43" spans="1:11">
      <c r="A43" s="548"/>
      <c r="B43" s="960"/>
      <c r="C43" s="960"/>
      <c r="D43" s="960"/>
      <c r="E43" s="960"/>
      <c r="F43" s="960"/>
      <c r="G43" s="960"/>
      <c r="H43" s="960"/>
      <c r="I43" s="960"/>
      <c r="J43" s="960"/>
      <c r="K43" s="548"/>
    </row>
    <row r="44" spans="1:11">
      <c r="A44" s="548"/>
      <c r="B44" s="960"/>
      <c r="C44" s="960"/>
      <c r="D44" s="960"/>
      <c r="E44" s="960"/>
      <c r="F44" s="960"/>
      <c r="G44" s="960"/>
      <c r="H44" s="960"/>
      <c r="I44" s="960"/>
      <c r="J44" s="960"/>
      <c r="K44" s="548"/>
    </row>
    <row r="45" spans="1:11">
      <c r="A45" s="548"/>
      <c r="B45" s="960"/>
      <c r="C45" s="960"/>
      <c r="D45" s="960"/>
      <c r="E45" s="960"/>
      <c r="F45" s="960"/>
      <c r="G45" s="960"/>
      <c r="H45" s="960"/>
      <c r="I45" s="960"/>
      <c r="J45" s="960"/>
      <c r="K45" s="548"/>
    </row>
    <row r="46" spans="1:11">
      <c r="A46" s="548"/>
      <c r="B46" s="960"/>
      <c r="C46" s="960"/>
      <c r="D46" s="960"/>
      <c r="E46" s="960"/>
      <c r="F46" s="960"/>
      <c r="G46" s="960"/>
      <c r="H46" s="960"/>
      <c r="I46" s="960"/>
      <c r="J46" s="960"/>
      <c r="K46" s="548"/>
    </row>
    <row r="47" spans="1:11">
      <c r="A47" s="548"/>
      <c r="B47" s="960"/>
      <c r="C47" s="960"/>
      <c r="D47" s="960"/>
      <c r="E47" s="960"/>
      <c r="F47" s="960"/>
      <c r="G47" s="960"/>
      <c r="H47" s="960"/>
      <c r="I47" s="960"/>
      <c r="J47" s="960"/>
      <c r="K47" s="548"/>
    </row>
    <row r="48" spans="1:11">
      <c r="A48" s="548"/>
      <c r="B48" s="960"/>
      <c r="C48" s="960"/>
      <c r="D48" s="960"/>
      <c r="E48" s="960"/>
      <c r="F48" s="960"/>
      <c r="G48" s="960"/>
      <c r="H48" s="960"/>
      <c r="I48" s="960"/>
      <c r="J48" s="960"/>
      <c r="K48" s="548"/>
    </row>
    <row r="49" spans="1:11">
      <c r="A49" s="548"/>
      <c r="B49" s="960"/>
      <c r="C49" s="960"/>
      <c r="D49" s="960"/>
      <c r="E49" s="960"/>
      <c r="F49" s="960"/>
      <c r="G49" s="960"/>
      <c r="H49" s="960"/>
      <c r="I49" s="960"/>
      <c r="J49" s="960"/>
      <c r="K49" s="548"/>
    </row>
    <row r="50" spans="1:11">
      <c r="A50" s="548"/>
      <c r="B50" s="960"/>
      <c r="C50" s="960"/>
      <c r="D50" s="960"/>
      <c r="E50" s="960"/>
      <c r="F50" s="960"/>
      <c r="G50" s="960"/>
      <c r="H50" s="960"/>
      <c r="I50" s="960"/>
      <c r="J50" s="960"/>
      <c r="K50" s="548"/>
    </row>
    <row r="51" spans="1:11">
      <c r="A51" s="548"/>
      <c r="B51" s="960"/>
      <c r="C51" s="960"/>
      <c r="D51" s="960"/>
      <c r="E51" s="960"/>
      <c r="F51" s="960"/>
      <c r="G51" s="960"/>
      <c r="H51" s="960"/>
      <c r="I51" s="960"/>
      <c r="J51" s="960"/>
      <c r="K51" s="548"/>
    </row>
    <row r="52" spans="1:11" ht="239.25" customHeight="1">
      <c r="A52" s="548"/>
      <c r="B52" s="960"/>
      <c r="C52" s="960"/>
      <c r="D52" s="960"/>
      <c r="E52" s="960"/>
      <c r="F52" s="960"/>
      <c r="G52" s="960"/>
      <c r="H52" s="960"/>
      <c r="I52" s="960"/>
      <c r="J52" s="960"/>
      <c r="K52" s="548"/>
    </row>
    <row r="53" spans="1:11" ht="9" customHeight="1">
      <c r="A53" s="548"/>
      <c r="B53" s="548"/>
      <c r="C53" s="548"/>
      <c r="D53" s="548"/>
      <c r="E53" s="548"/>
      <c r="F53" s="548"/>
      <c r="G53" s="548"/>
      <c r="H53" s="548"/>
      <c r="I53" s="548"/>
      <c r="J53" s="548"/>
      <c r="K53" s="548"/>
    </row>
  </sheetData>
  <mergeCells count="3">
    <mergeCell ref="E1:G1"/>
    <mergeCell ref="C1:D1"/>
    <mergeCell ref="B8:J52"/>
  </mergeCells>
  <dataValidations count="1">
    <dataValidation type="list" allowBlank="1" showInputMessage="1" showErrorMessage="1" sqref="E1:G1" xr:uid="{00000000-0002-0000-0000-000000000000}">
      <formula1>$AZ$20:$AZ$24</formula1>
    </dataValidation>
  </dataValidations>
  <hyperlinks>
    <hyperlink ref="AZ31" location="MI!A1" display="MI!A1" xr:uid="{00000000-0004-0000-0000-000000000000}"/>
  </hyperlinks>
  <pageMargins left="0.7" right="0.7" top="0.75" bottom="0.75" header="0.3" footer="0.3"/>
  <pageSetup orientation="portrait"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pageSetUpPr fitToPage="1"/>
  </sheetPr>
  <dimension ref="A1:FX80"/>
  <sheetViews>
    <sheetView showGridLines="0" zoomScale="90" zoomScaleNormal="90" zoomScaleSheetLayoutView="100" workbookViewId="0"/>
  </sheetViews>
  <sheetFormatPr defaultColWidth="11.42578125" defaultRowHeight="12"/>
  <cols>
    <col min="1" max="1" width="1.42578125" style="541" customWidth="1"/>
    <col min="2" max="2" width="4.140625" style="541" customWidth="1"/>
    <col min="3" max="3" width="59.85546875" style="541" customWidth="1"/>
    <col min="4" max="4" width="3" style="541" customWidth="1"/>
    <col min="5" max="5" width="62.85546875" style="541" customWidth="1"/>
    <col min="6" max="6" width="1.42578125" style="541" customWidth="1"/>
    <col min="7" max="7" width="2.85546875" style="541" customWidth="1"/>
    <col min="8" max="8" width="37" style="541" customWidth="1"/>
    <col min="9" max="9" width="3" style="541" customWidth="1"/>
    <col min="10" max="10" width="16.42578125" style="541" customWidth="1"/>
    <col min="11" max="11" width="56.140625" style="541" customWidth="1"/>
    <col min="12" max="13" width="1.42578125" style="541" customWidth="1"/>
    <col min="14" max="16384" width="11.42578125" style="541"/>
  </cols>
  <sheetData>
    <row r="1" spans="2:180" ht="7.5" customHeight="1"/>
    <row r="2" spans="2:180" ht="41.25" customHeight="1">
      <c r="B2" s="838"/>
      <c r="C2" s="838" t="str">
        <f ca="1">OFFSET(Lexicon!B874,0,$B$3)</f>
        <v>Potential Problem Analysis</v>
      </c>
      <c r="D2" s="838"/>
      <c r="E2" s="838"/>
      <c r="G2" s="838"/>
      <c r="H2" s="838"/>
      <c r="I2" s="838"/>
      <c r="K2" s="838"/>
    </row>
    <row r="3" spans="2:180" s="918" customFormat="1" ht="4.5" customHeight="1">
      <c r="B3" s="221">
        <f>Home!BA21</f>
        <v>0</v>
      </c>
      <c r="C3" s="221"/>
      <c r="D3" s="221"/>
      <c r="E3" s="221"/>
      <c r="G3" s="221"/>
      <c r="H3" s="221"/>
      <c r="I3" s="221"/>
      <c r="J3" s="221"/>
      <c r="K3" s="221"/>
    </row>
    <row r="4" spans="2:180" ht="19.5" customHeight="1">
      <c r="B4" s="1149" t="str">
        <f ca="1">OFFSET(Lexicon!B881,0,$B$3)</f>
        <v xml:space="preserve"> Identify Potential Problems</v>
      </c>
      <c r="C4" s="1149"/>
      <c r="D4" s="1149"/>
      <c r="E4" s="1149"/>
      <c r="G4" s="225"/>
      <c r="H4" s="225"/>
      <c r="I4" s="226"/>
      <c r="J4" s="230"/>
      <c r="K4" s="230"/>
    </row>
    <row r="5" spans="2:180" ht="15" customHeight="1">
      <c r="B5" s="1058" t="str">
        <f ca="1">OFFSET(Lexicon!B875,0,$B$3)</f>
        <v>When to use Potential Problem Analysis?</v>
      </c>
      <c r="C5" s="1058"/>
      <c r="D5" s="1058"/>
      <c r="E5" s="1058"/>
      <c r="G5" s="224"/>
      <c r="H5" s="224"/>
      <c r="I5" s="227"/>
      <c r="J5" s="227"/>
      <c r="K5" s="227"/>
    </row>
    <row r="6" spans="2:180" s="191" customFormat="1" ht="12" customHeight="1">
      <c r="B6" s="1000" t="str">
        <f ca="1">OFFSET(Lexicon!B876,0,$B$3)</f>
        <v>Do we have a decision, an action, or plan that could be at risk?</v>
      </c>
      <c r="C6" s="1000"/>
      <c r="D6" s="1000"/>
      <c r="E6" s="1000"/>
      <c r="G6" s="228"/>
      <c r="H6" s="228"/>
      <c r="I6" s="228"/>
      <c r="J6" s="228"/>
      <c r="K6" s="133"/>
    </row>
    <row r="7" spans="2:180" s="191" customFormat="1" ht="12" customHeight="1">
      <c r="B7" s="1000" t="str">
        <f ca="1">OFFSET(Lexicon!B877,0,$B$3)</f>
        <v>Do we need to know the likely causes to reduce or remove the risk?</v>
      </c>
      <c r="C7" s="1000"/>
      <c r="D7" s="1000"/>
      <c r="E7" s="1000"/>
      <c r="G7" s="856"/>
      <c r="H7" s="856"/>
      <c r="I7" s="856"/>
      <c r="J7" s="228"/>
      <c r="K7" s="133"/>
    </row>
    <row r="8" spans="2:180" s="191" customFormat="1" ht="12" customHeight="1">
      <c r="B8" s="1000" t="str">
        <f ca="1">OFFSET(Lexicon!B878,0,$B$3)</f>
        <v>Do we need to have actions in place ready for deployment to minimize the impact?</v>
      </c>
      <c r="C8" s="1000"/>
      <c r="D8" s="1000"/>
      <c r="E8" s="1000"/>
      <c r="G8" s="132"/>
      <c r="H8" s="132"/>
      <c r="I8" s="132"/>
      <c r="J8" s="228"/>
      <c r="K8" s="133"/>
    </row>
    <row r="9" spans="2:180" s="191" customFormat="1" ht="12" customHeight="1">
      <c r="G9" s="223"/>
      <c r="H9" s="223"/>
      <c r="I9" s="223"/>
      <c r="J9" s="228"/>
      <c r="K9" s="133"/>
    </row>
    <row r="10" spans="2:180" s="191" customFormat="1" ht="12" customHeight="1">
      <c r="B10" s="1000" t="str">
        <f ca="1">OFFSET(Lexicon!B879,0,$B$3)</f>
        <v xml:space="preserve">Yes to any of the above = use Potential Problem Analysis </v>
      </c>
      <c r="C10" s="1000"/>
      <c r="D10" s="1000"/>
      <c r="E10" s="1000"/>
      <c r="G10" s="132"/>
      <c r="H10" s="132"/>
      <c r="I10" s="132"/>
      <c r="J10" s="228"/>
      <c r="K10" s="133"/>
    </row>
    <row r="11" spans="2:180" s="191" customFormat="1" ht="12" customHeight="1">
      <c r="B11" s="1144"/>
      <c r="C11" s="1144"/>
      <c r="D11" s="1144"/>
      <c r="E11" s="1144"/>
      <c r="F11" s="856"/>
      <c r="G11" s="231"/>
      <c r="H11" s="231"/>
      <c r="I11" s="232"/>
      <c r="J11" s="231"/>
      <c r="K11" s="231"/>
      <c r="N11" s="133"/>
      <c r="P11" s="856"/>
      <c r="Q11" s="133"/>
      <c r="R11" s="133"/>
      <c r="T11" s="856"/>
      <c r="U11" s="133"/>
      <c r="V11" s="133"/>
      <c r="X11" s="856"/>
      <c r="Y11" s="133"/>
      <c r="Z11" s="133"/>
      <c r="AB11" s="856"/>
      <c r="AC11" s="133"/>
      <c r="AD11" s="133"/>
      <c r="AF11" s="856"/>
      <c r="AG11" s="133"/>
      <c r="AH11" s="133"/>
      <c r="AJ11" s="856"/>
      <c r="AK11" s="133"/>
      <c r="AL11" s="133"/>
      <c r="AN11" s="856"/>
      <c r="AO11" s="133"/>
      <c r="AP11" s="133"/>
      <c r="AR11" s="856"/>
      <c r="AS11" s="133"/>
      <c r="AT11" s="133"/>
      <c r="AV11" s="856"/>
      <c r="AW11" s="133"/>
      <c r="AX11" s="133"/>
      <c r="AZ11" s="856"/>
      <c r="BA11" s="133"/>
      <c r="BB11" s="133"/>
      <c r="BD11" s="856"/>
      <c r="BE11" s="133"/>
      <c r="BF11" s="133"/>
      <c r="BH11" s="856"/>
      <c r="BI11" s="133"/>
      <c r="BJ11" s="133"/>
      <c r="BL11" s="856"/>
      <c r="BM11" s="133"/>
      <c r="BN11" s="133"/>
      <c r="BP11" s="856"/>
      <c r="BQ11" s="133"/>
      <c r="BR11" s="133"/>
      <c r="BT11" s="856"/>
      <c r="BU11" s="133"/>
      <c r="BV11" s="133"/>
      <c r="BX11" s="856"/>
      <c r="BY11" s="133"/>
      <c r="BZ11" s="133"/>
      <c r="CB11" s="856"/>
      <c r="CC11" s="133"/>
      <c r="CD11" s="133"/>
      <c r="CF11" s="856"/>
      <c r="CG11" s="133"/>
      <c r="CH11" s="133"/>
      <c r="CJ11" s="856"/>
      <c r="CK11" s="133"/>
      <c r="CL11" s="133"/>
      <c r="CN11" s="856"/>
      <c r="CO11" s="133"/>
      <c r="CP11" s="133"/>
      <c r="CR11" s="856"/>
      <c r="CS11" s="133"/>
      <c r="CT11" s="133"/>
      <c r="CV11" s="856"/>
      <c r="CW11" s="133"/>
      <c r="CX11" s="133"/>
      <c r="CZ11" s="856"/>
      <c r="DA11" s="133"/>
      <c r="DB11" s="133"/>
      <c r="DD11" s="856"/>
      <c r="DE11" s="133"/>
      <c r="DF11" s="133"/>
      <c r="DH11" s="856"/>
      <c r="DI11" s="133"/>
      <c r="DJ11" s="133"/>
      <c r="DL11" s="856"/>
      <c r="DM11" s="133"/>
      <c r="DN11" s="133"/>
      <c r="DP11" s="856"/>
      <c r="DQ11" s="133"/>
      <c r="DR11" s="133"/>
      <c r="DT11" s="856"/>
      <c r="DU11" s="133"/>
      <c r="DV11" s="133"/>
      <c r="DX11" s="856"/>
      <c r="DY11" s="133"/>
      <c r="DZ11" s="133"/>
      <c r="EB11" s="856"/>
      <c r="EC11" s="133"/>
      <c r="ED11" s="133"/>
      <c r="EF11" s="856"/>
      <c r="EG11" s="133"/>
      <c r="EH11" s="133"/>
      <c r="EJ11" s="856"/>
      <c r="EK11" s="133"/>
      <c r="EL11" s="133"/>
      <c r="EN11" s="856"/>
      <c r="EO11" s="133"/>
      <c r="EP11" s="133"/>
      <c r="ER11" s="856"/>
      <c r="ES11" s="133"/>
      <c r="ET11" s="133"/>
      <c r="EV11" s="856"/>
      <c r="EW11" s="133"/>
      <c r="EX11" s="133"/>
      <c r="EZ11" s="856"/>
      <c r="FA11" s="133"/>
      <c r="FB11" s="133"/>
      <c r="FD11" s="856"/>
      <c r="FE11" s="133"/>
      <c r="FF11" s="133"/>
      <c r="FH11" s="856"/>
      <c r="FI11" s="133"/>
      <c r="FJ11" s="133"/>
      <c r="FL11" s="856"/>
      <c r="FM11" s="133"/>
      <c r="FN11" s="133"/>
      <c r="FP11" s="856"/>
      <c r="FQ11" s="133"/>
      <c r="FR11" s="133"/>
      <c r="FT11" s="856"/>
      <c r="FU11" s="133"/>
      <c r="FV11" s="133"/>
      <c r="FX11" s="856"/>
    </row>
    <row r="12" spans="2:180" ht="15" customHeight="1">
      <c r="B12" s="726"/>
      <c r="C12" s="727" t="str">
        <f ca="1">OFFSET(Lexicon!B882,0,$B$3)</f>
        <v>State the Action</v>
      </c>
      <c r="D12" s="727"/>
      <c r="E12" s="727" t="str">
        <f ca="1">OFFSET(Lexicon!B890,0,$B$3)</f>
        <v>List Potential Problems</v>
      </c>
      <c r="F12" s="857"/>
      <c r="G12" s="196"/>
      <c r="H12" s="196"/>
      <c r="J12" s="196"/>
      <c r="K12" s="196"/>
      <c r="M12" s="233"/>
    </row>
    <row r="13" spans="2:180" ht="22.5" customHeight="1">
      <c r="B13" s="1150" t="str">
        <f ca="1">OFFSET(Lexicon!B883,0,$B$3)</f>
        <v>What decision, action, plan, or end result do we need to protect?</v>
      </c>
      <c r="C13" s="1151"/>
      <c r="D13" s="218"/>
      <c r="E13" s="531" t="str">
        <f ca="1">OFFSET(Lexicon!B891,0,$B$3)</f>
        <v>When we take this action, what could go wrong?</v>
      </c>
      <c r="G13" s="196"/>
      <c r="H13" s="196"/>
      <c r="J13" s="196"/>
      <c r="K13" s="196"/>
      <c r="M13" s="233"/>
    </row>
    <row r="14" spans="2:180" ht="12" customHeight="1">
      <c r="B14" s="1150" t="str">
        <f ca="1">OFFSET(Lexicon!B884,0,$B$3)</f>
        <v>What decision, action, plan, or end result might be at risk?</v>
      </c>
      <c r="C14" s="1151"/>
      <c r="D14" s="309"/>
      <c r="E14" s="309" t="str">
        <f ca="1">OFFSET(Lexicon!B892,0,$B$3)</f>
        <v>What problem(s) could this action cause?</v>
      </c>
      <c r="G14" s="196"/>
      <c r="H14" s="196"/>
      <c r="J14" s="196"/>
      <c r="K14" s="196"/>
      <c r="M14" s="233"/>
    </row>
    <row r="15" spans="2:180" ht="12" customHeight="1">
      <c r="B15" s="1150"/>
      <c r="C15" s="1151"/>
      <c r="D15" s="1147" t="str">
        <f ca="1">OFFSET(Lexicon!B893,0,$B$3)</f>
        <v>Visualize what problems could occur while taking the action</v>
      </c>
      <c r="E15" s="1148"/>
      <c r="G15" s="196"/>
      <c r="H15" s="196"/>
      <c r="J15" s="196"/>
      <c r="K15" s="196"/>
      <c r="M15" s="233"/>
    </row>
    <row r="16" spans="2:180" ht="12" customHeight="1">
      <c r="C16" s="308" t="str">
        <f ca="1">OFFSET(Lexicon!B886,0,$B$3)</f>
        <v>Document a short, clear statement</v>
      </c>
      <c r="D16" s="1147"/>
      <c r="E16" s="1148"/>
      <c r="G16" s="195"/>
      <c r="H16" s="195"/>
      <c r="I16" s="191"/>
      <c r="J16" s="195"/>
      <c r="K16" s="195"/>
      <c r="M16" s="191"/>
    </row>
    <row r="17" spans="2:180" ht="12" customHeight="1">
      <c r="C17" s="308" t="str">
        <f ca="1">OFFSET(Lexicon!B887,0,$B$3)</f>
        <v>Include action, end result, modifiers</v>
      </c>
      <c r="D17" s="309"/>
      <c r="E17" s="309" t="str">
        <f ca="1">OFFSET(Lexicon!B895,0,$B$3)</f>
        <v>List quickly without discussion</v>
      </c>
      <c r="G17" s="195"/>
      <c r="H17" s="195"/>
      <c r="I17" s="191"/>
      <c r="J17" s="195"/>
      <c r="K17" s="195"/>
      <c r="M17" s="191"/>
    </row>
    <row r="18" spans="2:180" ht="12" customHeight="1">
      <c r="C18" s="308" t="str">
        <f ca="1">OFFSET(Lexicon!B888,0,$B$3)</f>
        <v>Time frame and cost are optional</v>
      </c>
      <c r="D18" s="309"/>
      <c r="E18" s="309" t="str">
        <f ca="1">OFFSET(Lexicon!B896,0,$B$3)</f>
        <v xml:space="preserve">Revise into object/deviation format </v>
      </c>
      <c r="G18" s="195"/>
      <c r="H18" s="195"/>
      <c r="I18" s="191"/>
      <c r="J18" s="195"/>
      <c r="K18" s="195"/>
      <c r="M18" s="191"/>
    </row>
    <row r="19" spans="2:180" ht="12" customHeight="1">
      <c r="C19" s="308"/>
      <c r="D19" s="309"/>
      <c r="E19" s="309"/>
      <c r="G19" s="195"/>
      <c r="H19" s="195"/>
      <c r="I19" s="191"/>
      <c r="J19" s="195"/>
      <c r="K19" s="195"/>
      <c r="M19" s="191"/>
    </row>
    <row r="20" spans="2:180" ht="12" customHeight="1">
      <c r="B20" s="132"/>
      <c r="C20" s="919"/>
      <c r="D20" s="132"/>
      <c r="E20" s="1150" t="str">
        <f ca="1">OFFSET(Lexicon!B897,0,$B$3)</f>
        <v>If difficult to identify the object and deviation, separate and clarify the potential problem</v>
      </c>
      <c r="G20" s="195"/>
      <c r="H20" s="195"/>
      <c r="I20" s="234"/>
      <c r="J20" s="196"/>
      <c r="K20" s="195"/>
      <c r="M20" s="191"/>
      <c r="N20" s="133"/>
      <c r="P20" s="857"/>
      <c r="Q20" s="133"/>
      <c r="R20" s="133"/>
      <c r="T20" s="857"/>
      <c r="U20" s="133"/>
      <c r="V20" s="133"/>
      <c r="X20" s="857"/>
      <c r="Y20" s="133"/>
      <c r="Z20" s="133"/>
      <c r="AB20" s="857"/>
      <c r="AC20" s="133"/>
      <c r="AD20" s="133"/>
      <c r="AF20" s="857"/>
      <c r="AG20" s="133"/>
      <c r="AH20" s="133"/>
      <c r="AJ20" s="857"/>
      <c r="AK20" s="133"/>
      <c r="AL20" s="133"/>
      <c r="AN20" s="857"/>
      <c r="AO20" s="133"/>
      <c r="AP20" s="133"/>
      <c r="AR20" s="857"/>
      <c r="AS20" s="133"/>
      <c r="AT20" s="133"/>
      <c r="AV20" s="857"/>
      <c r="AW20" s="133"/>
      <c r="AX20" s="133"/>
      <c r="AZ20" s="857"/>
      <c r="BA20" s="133"/>
      <c r="BB20" s="133"/>
      <c r="BD20" s="857"/>
      <c r="BE20" s="133"/>
      <c r="BF20" s="133"/>
      <c r="BH20" s="857"/>
      <c r="BI20" s="133"/>
      <c r="BJ20" s="133"/>
      <c r="BL20" s="857"/>
      <c r="BM20" s="133"/>
      <c r="BN20" s="133"/>
      <c r="BP20" s="857"/>
      <c r="BQ20" s="133"/>
      <c r="BR20" s="133"/>
      <c r="BT20" s="857"/>
      <c r="BU20" s="133"/>
      <c r="BV20" s="133"/>
      <c r="BX20" s="857"/>
      <c r="BY20" s="133"/>
      <c r="BZ20" s="133"/>
      <c r="CB20" s="857"/>
      <c r="CC20" s="133"/>
      <c r="CD20" s="133"/>
      <c r="CF20" s="857"/>
      <c r="CG20" s="133"/>
      <c r="CH20" s="133"/>
      <c r="CJ20" s="857"/>
      <c r="CK20" s="133"/>
      <c r="CL20" s="133"/>
      <c r="CN20" s="857"/>
      <c r="CO20" s="133"/>
      <c r="CP20" s="133"/>
      <c r="CR20" s="857"/>
      <c r="CS20" s="133"/>
      <c r="CT20" s="133"/>
      <c r="CV20" s="857"/>
      <c r="CW20" s="133"/>
      <c r="CX20" s="133"/>
      <c r="CZ20" s="857"/>
      <c r="DA20" s="133"/>
      <c r="DB20" s="133"/>
      <c r="DD20" s="857"/>
      <c r="DE20" s="133"/>
      <c r="DF20" s="133"/>
      <c r="DH20" s="857"/>
      <c r="DI20" s="133"/>
      <c r="DJ20" s="133"/>
      <c r="DL20" s="857"/>
      <c r="DM20" s="133"/>
      <c r="DN20" s="133"/>
      <c r="DP20" s="857"/>
      <c r="DQ20" s="133"/>
      <c r="DR20" s="133"/>
      <c r="DT20" s="857"/>
      <c r="DU20" s="133"/>
      <c r="DV20" s="133"/>
      <c r="DX20" s="857"/>
      <c r="DY20" s="133"/>
      <c r="DZ20" s="133"/>
      <c r="EB20" s="857"/>
      <c r="EC20" s="133"/>
      <c r="ED20" s="133"/>
      <c r="EF20" s="857"/>
      <c r="EG20" s="133"/>
      <c r="EH20" s="133"/>
      <c r="EJ20" s="857"/>
      <c r="EK20" s="133"/>
      <c r="EL20" s="133"/>
      <c r="EN20" s="857"/>
      <c r="EO20" s="133"/>
      <c r="EP20" s="133"/>
      <c r="ER20" s="857"/>
      <c r="ES20" s="133"/>
      <c r="ET20" s="133"/>
      <c r="EV20" s="857"/>
      <c r="EW20" s="133"/>
      <c r="EX20" s="133"/>
      <c r="EZ20" s="857"/>
      <c r="FA20" s="133"/>
      <c r="FB20" s="133"/>
      <c r="FD20" s="857"/>
      <c r="FE20" s="133"/>
      <c r="FF20" s="133"/>
      <c r="FH20" s="857"/>
      <c r="FI20" s="133"/>
      <c r="FJ20" s="133"/>
      <c r="FL20" s="857"/>
      <c r="FM20" s="133"/>
      <c r="FN20" s="133"/>
      <c r="FP20" s="857"/>
      <c r="FQ20" s="133"/>
      <c r="FR20" s="133"/>
      <c r="FT20" s="857"/>
      <c r="FU20" s="133"/>
      <c r="FV20" s="133"/>
      <c r="FX20" s="857"/>
    </row>
    <row r="21" spans="2:180" ht="12" customHeight="1">
      <c r="B21" s="132"/>
      <c r="C21" s="919"/>
      <c r="D21" s="132"/>
      <c r="E21" s="1150"/>
      <c r="G21" s="195"/>
      <c r="H21" s="195"/>
      <c r="I21" s="234"/>
      <c r="J21" s="196"/>
      <c r="K21" s="195"/>
      <c r="M21" s="191"/>
      <c r="N21" s="133"/>
      <c r="P21" s="857"/>
      <c r="Q21" s="133"/>
      <c r="R21" s="133"/>
      <c r="T21" s="857"/>
      <c r="U21" s="133"/>
      <c r="V21" s="133"/>
      <c r="X21" s="857"/>
      <c r="Y21" s="133"/>
      <c r="Z21" s="133"/>
      <c r="AB21" s="857"/>
      <c r="AC21" s="133"/>
      <c r="AD21" s="133"/>
      <c r="AF21" s="857"/>
      <c r="AG21" s="133"/>
      <c r="AH21" s="133"/>
      <c r="AJ21" s="857"/>
      <c r="AK21" s="133"/>
      <c r="AL21" s="133"/>
      <c r="AN21" s="857"/>
      <c r="AO21" s="133"/>
      <c r="AP21" s="133"/>
      <c r="AR21" s="857"/>
      <c r="AS21" s="133"/>
      <c r="AT21" s="133"/>
      <c r="AV21" s="857"/>
      <c r="AW21" s="133"/>
      <c r="AX21" s="133"/>
      <c r="AZ21" s="857"/>
      <c r="BA21" s="133"/>
      <c r="BB21" s="133"/>
      <c r="BD21" s="857"/>
      <c r="BE21" s="133"/>
      <c r="BF21" s="133"/>
      <c r="BH21" s="857"/>
      <c r="BI21" s="133"/>
      <c r="BJ21" s="133"/>
      <c r="BL21" s="857"/>
      <c r="BM21" s="133"/>
      <c r="BN21" s="133"/>
      <c r="BP21" s="857"/>
      <c r="BQ21" s="133"/>
      <c r="BR21" s="133"/>
      <c r="BT21" s="857"/>
      <c r="BU21" s="133"/>
      <c r="BV21" s="133"/>
      <c r="BX21" s="857"/>
      <c r="BY21" s="133"/>
      <c r="BZ21" s="133"/>
      <c r="CB21" s="857"/>
      <c r="CC21" s="133"/>
      <c r="CD21" s="133"/>
      <c r="CF21" s="857"/>
      <c r="CG21" s="133"/>
      <c r="CH21" s="133"/>
      <c r="CJ21" s="857"/>
      <c r="CK21" s="133"/>
      <c r="CL21" s="133"/>
      <c r="CN21" s="857"/>
      <c r="CO21" s="133"/>
      <c r="CP21" s="133"/>
      <c r="CR21" s="857"/>
      <c r="CS21" s="133"/>
      <c r="CT21" s="133"/>
      <c r="CV21" s="857"/>
      <c r="CW21" s="133"/>
      <c r="CX21" s="133"/>
      <c r="CZ21" s="857"/>
      <c r="DA21" s="133"/>
      <c r="DB21" s="133"/>
      <c r="DD21" s="857"/>
      <c r="DE21" s="133"/>
      <c r="DF21" s="133"/>
      <c r="DH21" s="857"/>
      <c r="DI21" s="133"/>
      <c r="DJ21" s="133"/>
      <c r="DL21" s="857"/>
      <c r="DM21" s="133"/>
      <c r="DN21" s="133"/>
      <c r="DP21" s="857"/>
      <c r="DQ21" s="133"/>
      <c r="DR21" s="133"/>
      <c r="DT21" s="857"/>
      <c r="DU21" s="133"/>
      <c r="DV21" s="133"/>
      <c r="DX21" s="857"/>
      <c r="DY21" s="133"/>
      <c r="DZ21" s="133"/>
      <c r="EB21" s="857"/>
      <c r="EC21" s="133"/>
      <c r="ED21" s="133"/>
      <c r="EF21" s="857"/>
      <c r="EG21" s="133"/>
      <c r="EH21" s="133"/>
      <c r="EJ21" s="857"/>
      <c r="EK21" s="133"/>
      <c r="EL21" s="133"/>
      <c r="EN21" s="857"/>
      <c r="EO21" s="133"/>
      <c r="EP21" s="133"/>
      <c r="ER21" s="857"/>
      <c r="ES21" s="133"/>
      <c r="ET21" s="133"/>
      <c r="EV21" s="857"/>
      <c r="EW21" s="133"/>
      <c r="EX21" s="133"/>
      <c r="EZ21" s="857"/>
      <c r="FA21" s="133"/>
      <c r="FB21" s="133"/>
      <c r="FD21" s="857"/>
      <c r="FE21" s="133"/>
      <c r="FF21" s="133"/>
      <c r="FH21" s="857"/>
      <c r="FI21" s="133"/>
      <c r="FJ21" s="133"/>
      <c r="FL21" s="857"/>
      <c r="FM21" s="133"/>
      <c r="FN21" s="133"/>
      <c r="FP21" s="857"/>
      <c r="FQ21" s="133"/>
      <c r="FR21" s="133"/>
      <c r="FT21" s="857"/>
      <c r="FU21" s="133"/>
      <c r="FV21" s="133"/>
      <c r="FX21" s="857"/>
    </row>
    <row r="22" spans="2:180" ht="12" customHeight="1">
      <c r="B22" s="132"/>
      <c r="C22" s="919"/>
      <c r="D22" s="132"/>
      <c r="E22" s="309"/>
      <c r="G22" s="195"/>
      <c r="H22" s="195"/>
      <c r="I22" s="234"/>
      <c r="J22" s="196"/>
      <c r="K22" s="195"/>
      <c r="M22" s="191"/>
      <c r="N22" s="133"/>
      <c r="P22" s="857"/>
      <c r="Q22" s="133"/>
      <c r="R22" s="133"/>
      <c r="T22" s="857"/>
      <c r="U22" s="133"/>
      <c r="V22" s="133"/>
      <c r="X22" s="857"/>
      <c r="Y22" s="133"/>
      <c r="Z22" s="133"/>
      <c r="AB22" s="857"/>
      <c r="AC22" s="133"/>
      <c r="AD22" s="133"/>
      <c r="AF22" s="857"/>
      <c r="AG22" s="133"/>
      <c r="AH22" s="133"/>
      <c r="AJ22" s="857"/>
      <c r="AK22" s="133"/>
      <c r="AL22" s="133"/>
      <c r="AN22" s="857"/>
      <c r="AO22" s="133"/>
      <c r="AP22" s="133"/>
      <c r="AR22" s="857"/>
      <c r="AS22" s="133"/>
      <c r="AT22" s="133"/>
      <c r="AV22" s="857"/>
      <c r="AW22" s="133"/>
      <c r="AX22" s="133"/>
      <c r="AZ22" s="857"/>
      <c r="BA22" s="133"/>
      <c r="BB22" s="133"/>
      <c r="BD22" s="857"/>
      <c r="BE22" s="133"/>
      <c r="BF22" s="133"/>
      <c r="BH22" s="857"/>
      <c r="BI22" s="133"/>
      <c r="BJ22" s="133"/>
      <c r="BL22" s="857"/>
      <c r="BM22" s="133"/>
      <c r="BN22" s="133"/>
      <c r="BP22" s="857"/>
      <c r="BQ22" s="133"/>
      <c r="BR22" s="133"/>
      <c r="BT22" s="857"/>
      <c r="BU22" s="133"/>
      <c r="BV22" s="133"/>
      <c r="BX22" s="857"/>
      <c r="BY22" s="133"/>
      <c r="BZ22" s="133"/>
      <c r="CB22" s="857"/>
      <c r="CC22" s="133"/>
      <c r="CD22" s="133"/>
      <c r="CF22" s="857"/>
      <c r="CG22" s="133"/>
      <c r="CH22" s="133"/>
      <c r="CJ22" s="857"/>
      <c r="CK22" s="133"/>
      <c r="CL22" s="133"/>
      <c r="CN22" s="857"/>
      <c r="CO22" s="133"/>
      <c r="CP22" s="133"/>
      <c r="CR22" s="857"/>
      <c r="CS22" s="133"/>
      <c r="CT22" s="133"/>
      <c r="CV22" s="857"/>
      <c r="CW22" s="133"/>
      <c r="CX22" s="133"/>
      <c r="CZ22" s="857"/>
      <c r="DA22" s="133"/>
      <c r="DB22" s="133"/>
      <c r="DD22" s="857"/>
      <c r="DE22" s="133"/>
      <c r="DF22" s="133"/>
      <c r="DH22" s="857"/>
      <c r="DI22" s="133"/>
      <c r="DJ22" s="133"/>
      <c r="DL22" s="857"/>
      <c r="DM22" s="133"/>
      <c r="DN22" s="133"/>
      <c r="DP22" s="857"/>
      <c r="DQ22" s="133"/>
      <c r="DR22" s="133"/>
      <c r="DT22" s="857"/>
      <c r="DU22" s="133"/>
      <c r="DV22" s="133"/>
      <c r="DX22" s="857"/>
      <c r="DY22" s="133"/>
      <c r="DZ22" s="133"/>
      <c r="EB22" s="857"/>
      <c r="EC22" s="133"/>
      <c r="ED22" s="133"/>
      <c r="EF22" s="857"/>
      <c r="EG22" s="133"/>
      <c r="EH22" s="133"/>
      <c r="EJ22" s="857"/>
      <c r="EK22" s="133"/>
      <c r="EL22" s="133"/>
      <c r="EN22" s="857"/>
      <c r="EO22" s="133"/>
      <c r="EP22" s="133"/>
      <c r="ER22" s="857"/>
      <c r="ES22" s="133"/>
      <c r="ET22" s="133"/>
      <c r="EV22" s="857"/>
      <c r="EW22" s="133"/>
      <c r="EX22" s="133"/>
      <c r="EZ22" s="857"/>
      <c r="FA22" s="133"/>
      <c r="FB22" s="133"/>
      <c r="FD22" s="857"/>
      <c r="FE22" s="133"/>
      <c r="FF22" s="133"/>
      <c r="FH22" s="857"/>
      <c r="FI22" s="133"/>
      <c r="FJ22" s="133"/>
      <c r="FL22" s="857"/>
      <c r="FM22" s="133"/>
      <c r="FN22" s="133"/>
      <c r="FP22" s="857"/>
      <c r="FQ22" s="133"/>
      <c r="FR22" s="133"/>
      <c r="FT22" s="857"/>
      <c r="FU22" s="133"/>
      <c r="FV22" s="133"/>
      <c r="FX22" s="857"/>
    </row>
    <row r="23" spans="2:180" ht="15" customHeight="1">
      <c r="B23" s="924"/>
      <c r="C23" s="925" t="str">
        <f ca="1">OFFSET(Lexicon!B900,0,$B$3)</f>
        <v>Use Knowledge and Experience….                     OR</v>
      </c>
      <c r="D23" s="924"/>
      <c r="E23" s="725" t="str">
        <f ca="1">OFFSET(Lexicon!B909,0,$B$3)</f>
        <v>Use Assess the Threat to Set Priority</v>
      </c>
      <c r="G23" s="195"/>
      <c r="H23" s="195"/>
      <c r="I23" s="234"/>
      <c r="J23" s="196"/>
      <c r="K23" s="195"/>
      <c r="M23" s="191"/>
      <c r="N23" s="133"/>
      <c r="P23" s="857"/>
      <c r="Q23" s="133"/>
      <c r="R23" s="133"/>
      <c r="T23" s="857"/>
      <c r="U23" s="133"/>
      <c r="V23" s="133"/>
      <c r="X23" s="857"/>
      <c r="Y23" s="133"/>
      <c r="Z23" s="133"/>
      <c r="AB23" s="857"/>
      <c r="AC23" s="133"/>
      <c r="AD23" s="133"/>
      <c r="AF23" s="857"/>
      <c r="AG23" s="133"/>
      <c r="AH23" s="133"/>
      <c r="AJ23" s="857"/>
      <c r="AK23" s="133"/>
      <c r="AL23" s="133"/>
      <c r="AN23" s="857"/>
      <c r="AO23" s="133"/>
      <c r="AP23" s="133"/>
      <c r="AR23" s="857"/>
      <c r="AS23" s="133"/>
      <c r="AT23" s="133"/>
      <c r="AV23" s="857"/>
      <c r="AW23" s="133"/>
      <c r="AX23" s="133"/>
      <c r="AZ23" s="857"/>
      <c r="BA23" s="133"/>
      <c r="BB23" s="133"/>
      <c r="BD23" s="857"/>
      <c r="BE23" s="133"/>
      <c r="BF23" s="133"/>
      <c r="BH23" s="857"/>
      <c r="BI23" s="133"/>
      <c r="BJ23" s="133"/>
      <c r="BL23" s="857"/>
      <c r="BM23" s="133"/>
      <c r="BN23" s="133"/>
      <c r="BP23" s="857"/>
      <c r="BQ23" s="133"/>
      <c r="BR23" s="133"/>
      <c r="BT23" s="857"/>
      <c r="BU23" s="133"/>
      <c r="BV23" s="133"/>
      <c r="BX23" s="857"/>
      <c r="BY23" s="133"/>
      <c r="BZ23" s="133"/>
      <c r="CB23" s="857"/>
      <c r="CC23" s="133"/>
      <c r="CD23" s="133"/>
      <c r="CF23" s="857"/>
      <c r="CG23" s="133"/>
      <c r="CH23" s="133"/>
      <c r="CJ23" s="857"/>
      <c r="CK23" s="133"/>
      <c r="CL23" s="133"/>
      <c r="CN23" s="857"/>
      <c r="CO23" s="133"/>
      <c r="CP23" s="133"/>
      <c r="CR23" s="857"/>
      <c r="CS23" s="133"/>
      <c r="CT23" s="133"/>
      <c r="CV23" s="857"/>
      <c r="CW23" s="133"/>
      <c r="CX23" s="133"/>
      <c r="CZ23" s="857"/>
      <c r="DA23" s="133"/>
      <c r="DB23" s="133"/>
      <c r="DD23" s="857"/>
      <c r="DE23" s="133"/>
      <c r="DF23" s="133"/>
      <c r="DH23" s="857"/>
      <c r="DI23" s="133"/>
      <c r="DJ23" s="133"/>
      <c r="DL23" s="857"/>
      <c r="DM23" s="133"/>
      <c r="DN23" s="133"/>
      <c r="DP23" s="857"/>
      <c r="DQ23" s="133"/>
      <c r="DR23" s="133"/>
      <c r="DT23" s="857"/>
      <c r="DU23" s="133"/>
      <c r="DV23" s="133"/>
      <c r="DX23" s="857"/>
      <c r="DY23" s="133"/>
      <c r="DZ23" s="133"/>
      <c r="EB23" s="857"/>
      <c r="EC23" s="133"/>
      <c r="ED23" s="133"/>
      <c r="EF23" s="857"/>
      <c r="EG23" s="133"/>
      <c r="EH23" s="133"/>
      <c r="EJ23" s="857"/>
      <c r="EK23" s="133"/>
      <c r="EL23" s="133"/>
      <c r="EN23" s="857"/>
      <c r="EO23" s="133"/>
      <c r="EP23" s="133"/>
      <c r="ER23" s="857"/>
      <c r="ES23" s="133"/>
      <c r="ET23" s="133"/>
      <c r="EV23" s="857"/>
      <c r="EW23" s="133"/>
      <c r="EX23" s="133"/>
      <c r="EZ23" s="857"/>
      <c r="FA23" s="133"/>
      <c r="FB23" s="133"/>
      <c r="FD23" s="857"/>
      <c r="FE23" s="133"/>
      <c r="FF23" s="133"/>
      <c r="FH23" s="857"/>
      <c r="FI23" s="133"/>
      <c r="FJ23" s="133"/>
      <c r="FL23" s="857"/>
      <c r="FM23" s="133"/>
      <c r="FN23" s="133"/>
      <c r="FP23" s="857"/>
      <c r="FQ23" s="133"/>
      <c r="FR23" s="133"/>
      <c r="FT23" s="857"/>
      <c r="FU23" s="133"/>
      <c r="FV23" s="133"/>
      <c r="FX23" s="857"/>
    </row>
    <row r="24" spans="2:180" ht="12" customHeight="1">
      <c r="B24" s="132"/>
      <c r="C24" s="536" t="str">
        <f ca="1">OFFSET(Lexicon!B901,0,$B$3)</f>
        <v>Looking at the list of potential problems, ask:</v>
      </c>
      <c r="D24" s="237"/>
      <c r="E24" s="309" t="str">
        <f ca="1">OFFSET(Lexicon!B910,0,$B$3)</f>
        <v>How likely is this potential problem?                  (Probability [P])</v>
      </c>
      <c r="G24" s="195"/>
      <c r="H24" s="195"/>
      <c r="I24" s="234"/>
      <c r="J24" s="196"/>
      <c r="K24" s="195"/>
      <c r="M24" s="191"/>
      <c r="N24" s="133"/>
      <c r="P24" s="857"/>
      <c r="Q24" s="133"/>
      <c r="R24" s="133"/>
      <c r="T24" s="857"/>
      <c r="U24" s="133"/>
      <c r="V24" s="133"/>
      <c r="X24" s="857"/>
      <c r="Y24" s="133"/>
      <c r="Z24" s="133"/>
      <c r="AB24" s="857"/>
      <c r="AC24" s="133"/>
      <c r="AD24" s="133"/>
      <c r="AF24" s="857"/>
      <c r="AG24" s="133"/>
      <c r="AH24" s="133"/>
      <c r="AJ24" s="857"/>
      <c r="AK24" s="133"/>
      <c r="AL24" s="133"/>
      <c r="AN24" s="857"/>
      <c r="AO24" s="133"/>
      <c r="AP24" s="133"/>
      <c r="AR24" s="857"/>
      <c r="AS24" s="133"/>
      <c r="AT24" s="133"/>
      <c r="AV24" s="857"/>
      <c r="AW24" s="133"/>
      <c r="AX24" s="133"/>
      <c r="AZ24" s="857"/>
      <c r="BA24" s="133"/>
      <c r="BB24" s="133"/>
      <c r="BD24" s="857"/>
      <c r="BE24" s="133"/>
      <c r="BF24" s="133"/>
      <c r="BH24" s="857"/>
      <c r="BI24" s="133"/>
      <c r="BJ24" s="133"/>
      <c r="BL24" s="857"/>
      <c r="BM24" s="133"/>
      <c r="BN24" s="133"/>
      <c r="BP24" s="857"/>
      <c r="BQ24" s="133"/>
      <c r="BR24" s="133"/>
      <c r="BT24" s="857"/>
      <c r="BU24" s="133"/>
      <c r="BV24" s="133"/>
      <c r="BX24" s="857"/>
      <c r="BY24" s="133"/>
      <c r="BZ24" s="133"/>
      <c r="CB24" s="857"/>
      <c r="CC24" s="133"/>
      <c r="CD24" s="133"/>
      <c r="CF24" s="857"/>
      <c r="CG24" s="133"/>
      <c r="CH24" s="133"/>
      <c r="CJ24" s="857"/>
      <c r="CK24" s="133"/>
      <c r="CL24" s="133"/>
      <c r="CN24" s="857"/>
      <c r="CO24" s="133"/>
      <c r="CP24" s="133"/>
      <c r="CR24" s="857"/>
      <c r="CS24" s="133"/>
      <c r="CT24" s="133"/>
      <c r="CV24" s="857"/>
      <c r="CW24" s="133"/>
      <c r="CX24" s="133"/>
      <c r="CZ24" s="857"/>
      <c r="DA24" s="133"/>
      <c r="DB24" s="133"/>
      <c r="DD24" s="857"/>
      <c r="DE24" s="133"/>
      <c r="DF24" s="133"/>
      <c r="DH24" s="857"/>
      <c r="DI24" s="133"/>
      <c r="DJ24" s="133"/>
      <c r="DL24" s="857"/>
      <c r="DM24" s="133"/>
      <c r="DN24" s="133"/>
      <c r="DP24" s="857"/>
      <c r="DQ24" s="133"/>
      <c r="DR24" s="133"/>
      <c r="DT24" s="857"/>
      <c r="DU24" s="133"/>
      <c r="DV24" s="133"/>
      <c r="DX24" s="857"/>
      <c r="DY24" s="133"/>
      <c r="DZ24" s="133"/>
      <c r="EB24" s="857"/>
      <c r="EC24" s="133"/>
      <c r="ED24" s="133"/>
      <c r="EF24" s="857"/>
      <c r="EG24" s="133"/>
      <c r="EH24" s="133"/>
      <c r="EJ24" s="857"/>
      <c r="EK24" s="133"/>
      <c r="EL24" s="133"/>
      <c r="EN24" s="857"/>
      <c r="EO24" s="133"/>
      <c r="EP24" s="133"/>
      <c r="ER24" s="857"/>
      <c r="ES24" s="133"/>
      <c r="ET24" s="133"/>
      <c r="EV24" s="857"/>
      <c r="EW24" s="133"/>
      <c r="EX24" s="133"/>
      <c r="EZ24" s="857"/>
      <c r="FA24" s="133"/>
      <c r="FB24" s="133"/>
      <c r="FD24" s="857"/>
      <c r="FE24" s="133"/>
      <c r="FF24" s="133"/>
      <c r="FH24" s="857"/>
      <c r="FI24" s="133"/>
      <c r="FJ24" s="133"/>
      <c r="FL24" s="857"/>
      <c r="FM24" s="133"/>
      <c r="FN24" s="133"/>
      <c r="FP24" s="857"/>
      <c r="FQ24" s="133"/>
      <c r="FR24" s="133"/>
      <c r="FT24" s="857"/>
      <c r="FU24" s="133"/>
      <c r="FV24" s="133"/>
      <c r="FX24" s="857"/>
    </row>
    <row r="25" spans="2:180" ht="12" customHeight="1">
      <c r="B25" s="132"/>
      <c r="C25" s="536" t="str">
        <f ca="1">OFFSET(Lexicon!B902,0,$B$3)</f>
        <v>Which should we work on first? Mark with *</v>
      </c>
      <c r="D25" s="237"/>
      <c r="E25" s="309" t="str">
        <f ca="1">OFFSET(Lexicon!B911,0,$B$3)</f>
        <v>How damaging is it likely to be? (Seriousness [S])</v>
      </c>
      <c r="G25" s="195"/>
      <c r="H25" s="195"/>
      <c r="I25" s="234"/>
      <c r="J25" s="196"/>
      <c r="K25" s="195"/>
      <c r="M25" s="191"/>
      <c r="N25" s="133"/>
      <c r="P25" s="857"/>
      <c r="Q25" s="133"/>
      <c r="R25" s="133"/>
      <c r="T25" s="857"/>
      <c r="U25" s="133"/>
      <c r="V25" s="133"/>
      <c r="X25" s="857"/>
      <c r="Y25" s="133"/>
      <c r="Z25" s="133"/>
      <c r="AB25" s="857"/>
      <c r="AC25" s="133"/>
      <c r="AD25" s="133"/>
      <c r="AF25" s="857"/>
      <c r="AG25" s="133"/>
      <c r="AH25" s="133"/>
      <c r="AJ25" s="857"/>
      <c r="AK25" s="133"/>
      <c r="AL25" s="133"/>
      <c r="AN25" s="857"/>
      <c r="AO25" s="133"/>
      <c r="AP25" s="133"/>
      <c r="AR25" s="857"/>
      <c r="AS25" s="133"/>
      <c r="AT25" s="133"/>
      <c r="AV25" s="857"/>
      <c r="AW25" s="133"/>
      <c r="AX25" s="133"/>
      <c r="AZ25" s="857"/>
      <c r="BA25" s="133"/>
      <c r="BB25" s="133"/>
      <c r="BD25" s="857"/>
      <c r="BE25" s="133"/>
      <c r="BF25" s="133"/>
      <c r="BH25" s="857"/>
      <c r="BI25" s="133"/>
      <c r="BJ25" s="133"/>
      <c r="BL25" s="857"/>
      <c r="BM25" s="133"/>
      <c r="BN25" s="133"/>
      <c r="BP25" s="857"/>
      <c r="BQ25" s="133"/>
      <c r="BR25" s="133"/>
      <c r="BT25" s="857"/>
      <c r="BU25" s="133"/>
      <c r="BV25" s="133"/>
      <c r="BX25" s="857"/>
      <c r="BY25" s="133"/>
      <c r="BZ25" s="133"/>
      <c r="CB25" s="857"/>
      <c r="CC25" s="133"/>
      <c r="CD25" s="133"/>
      <c r="CF25" s="857"/>
      <c r="CG25" s="133"/>
      <c r="CH25" s="133"/>
      <c r="CJ25" s="857"/>
      <c r="CK25" s="133"/>
      <c r="CL25" s="133"/>
      <c r="CN25" s="857"/>
      <c r="CO25" s="133"/>
      <c r="CP25" s="133"/>
      <c r="CR25" s="857"/>
      <c r="CS25" s="133"/>
      <c r="CT25" s="133"/>
      <c r="CV25" s="857"/>
      <c r="CW25" s="133"/>
      <c r="CX25" s="133"/>
      <c r="CZ25" s="857"/>
      <c r="DA25" s="133"/>
      <c r="DB25" s="133"/>
      <c r="DD25" s="857"/>
      <c r="DE25" s="133"/>
      <c r="DF25" s="133"/>
      <c r="DH25" s="857"/>
      <c r="DI25" s="133"/>
      <c r="DJ25" s="133"/>
      <c r="DL25" s="857"/>
      <c r="DM25" s="133"/>
      <c r="DN25" s="133"/>
      <c r="DP25" s="857"/>
      <c r="DQ25" s="133"/>
      <c r="DR25" s="133"/>
      <c r="DT25" s="857"/>
      <c r="DU25" s="133"/>
      <c r="DV25" s="133"/>
      <c r="DX25" s="857"/>
      <c r="DY25" s="133"/>
      <c r="DZ25" s="133"/>
      <c r="EB25" s="857"/>
      <c r="EC25" s="133"/>
      <c r="ED25" s="133"/>
      <c r="EF25" s="857"/>
      <c r="EG25" s="133"/>
      <c r="EH25" s="133"/>
      <c r="EJ25" s="857"/>
      <c r="EK25" s="133"/>
      <c r="EL25" s="133"/>
      <c r="EN25" s="857"/>
      <c r="EO25" s="133"/>
      <c r="EP25" s="133"/>
      <c r="ER25" s="857"/>
      <c r="ES25" s="133"/>
      <c r="ET25" s="133"/>
      <c r="EV25" s="857"/>
      <c r="EW25" s="133"/>
      <c r="EX25" s="133"/>
      <c r="EZ25" s="857"/>
      <c r="FA25" s="133"/>
      <c r="FB25" s="133"/>
      <c r="FD25" s="857"/>
      <c r="FE25" s="133"/>
      <c r="FF25" s="133"/>
      <c r="FH25" s="857"/>
      <c r="FI25" s="133"/>
      <c r="FJ25" s="133"/>
      <c r="FL25" s="857"/>
      <c r="FM25" s="133"/>
      <c r="FN25" s="133"/>
      <c r="FP25" s="857"/>
      <c r="FQ25" s="133"/>
      <c r="FR25" s="133"/>
      <c r="FT25" s="857"/>
      <c r="FU25" s="133"/>
      <c r="FV25" s="133"/>
      <c r="FX25" s="857"/>
    </row>
    <row r="26" spans="2:180" ht="12" customHeight="1">
      <c r="C26" s="1146" t="str">
        <f ca="1">OFFSET(Lexicon!B903,0,$B$3)</f>
        <v>Which is likely to cause the greatest damage?</v>
      </c>
      <c r="D26" s="237"/>
      <c r="G26" s="195"/>
      <c r="H26" s="195"/>
      <c r="I26" s="191"/>
      <c r="J26" s="196"/>
      <c r="K26" s="195"/>
      <c r="M26" s="191"/>
      <c r="N26" s="133"/>
      <c r="P26" s="857"/>
      <c r="Q26" s="133"/>
      <c r="R26" s="133"/>
      <c r="T26" s="857"/>
      <c r="U26" s="133"/>
      <c r="V26" s="133"/>
      <c r="X26" s="857"/>
      <c r="Y26" s="133"/>
      <c r="Z26" s="133"/>
      <c r="AB26" s="857"/>
      <c r="AC26" s="133"/>
      <c r="AD26" s="133"/>
      <c r="AF26" s="857"/>
      <c r="AG26" s="133"/>
      <c r="AH26" s="133"/>
      <c r="AJ26" s="857"/>
      <c r="AK26" s="133"/>
      <c r="AL26" s="133"/>
      <c r="AN26" s="857"/>
      <c r="AO26" s="133"/>
      <c r="AP26" s="133"/>
      <c r="AR26" s="857"/>
      <c r="AS26" s="133"/>
      <c r="AT26" s="133"/>
      <c r="AV26" s="857"/>
      <c r="AW26" s="133"/>
      <c r="AX26" s="133"/>
      <c r="AZ26" s="857"/>
      <c r="BA26" s="133"/>
      <c r="BB26" s="133"/>
      <c r="BD26" s="857"/>
      <c r="BE26" s="133"/>
      <c r="BF26" s="133"/>
      <c r="BH26" s="857"/>
      <c r="BI26" s="133"/>
      <c r="BJ26" s="133"/>
      <c r="BL26" s="857"/>
      <c r="BM26" s="133"/>
      <c r="BN26" s="133"/>
      <c r="BP26" s="857"/>
      <c r="BQ26" s="133"/>
      <c r="BR26" s="133"/>
      <c r="BT26" s="857"/>
      <c r="BU26" s="133"/>
      <c r="BV26" s="133"/>
      <c r="BX26" s="857"/>
      <c r="BY26" s="133"/>
      <c r="BZ26" s="133"/>
      <c r="CB26" s="857"/>
      <c r="CC26" s="133"/>
      <c r="CD26" s="133"/>
      <c r="CF26" s="857"/>
      <c r="CG26" s="133"/>
      <c r="CH26" s="133"/>
      <c r="CJ26" s="857"/>
      <c r="CK26" s="133"/>
      <c r="CL26" s="133"/>
      <c r="CN26" s="857"/>
      <c r="CO26" s="133"/>
      <c r="CP26" s="133"/>
      <c r="CR26" s="857"/>
      <c r="CS26" s="133"/>
      <c r="CT26" s="133"/>
      <c r="CV26" s="857"/>
      <c r="CW26" s="133"/>
      <c r="CX26" s="133"/>
      <c r="CZ26" s="857"/>
      <c r="DA26" s="133"/>
      <c r="DB26" s="133"/>
      <c r="DD26" s="857"/>
      <c r="DE26" s="133"/>
      <c r="DF26" s="133"/>
      <c r="DH26" s="857"/>
      <c r="DI26" s="133"/>
      <c r="DJ26" s="133"/>
      <c r="DL26" s="857"/>
      <c r="DM26" s="133"/>
      <c r="DN26" s="133"/>
      <c r="DP26" s="857"/>
      <c r="DQ26" s="133"/>
      <c r="DR26" s="133"/>
      <c r="DT26" s="857"/>
      <c r="DU26" s="133"/>
      <c r="DV26" s="133"/>
      <c r="DX26" s="857"/>
      <c r="DY26" s="133"/>
      <c r="DZ26" s="133"/>
      <c r="EB26" s="857"/>
      <c r="EC26" s="133"/>
      <c r="ED26" s="133"/>
      <c r="EF26" s="857"/>
      <c r="EG26" s="133"/>
      <c r="EH26" s="133"/>
      <c r="EJ26" s="857"/>
      <c r="EK26" s="133"/>
      <c r="EL26" s="133"/>
      <c r="EN26" s="857"/>
      <c r="EO26" s="133"/>
      <c r="EP26" s="133"/>
      <c r="ER26" s="857"/>
      <c r="ES26" s="133"/>
      <c r="ET26" s="133"/>
      <c r="EV26" s="857"/>
      <c r="EW26" s="133"/>
      <c r="EX26" s="133"/>
      <c r="EZ26" s="857"/>
      <c r="FA26" s="133"/>
      <c r="FB26" s="133"/>
      <c r="FD26" s="857"/>
      <c r="FE26" s="133"/>
      <c r="FF26" s="133"/>
      <c r="FH26" s="857"/>
      <c r="FI26" s="133"/>
      <c r="FJ26" s="133"/>
      <c r="FL26" s="857"/>
      <c r="FM26" s="133"/>
      <c r="FN26" s="133"/>
      <c r="FP26" s="857"/>
      <c r="FQ26" s="133"/>
      <c r="FR26" s="133"/>
      <c r="FT26" s="857"/>
      <c r="FU26" s="133"/>
      <c r="FV26" s="133"/>
      <c r="FX26" s="857"/>
    </row>
    <row r="27" spans="2:180" ht="12" customHeight="1">
      <c r="C27" s="1146"/>
      <c r="D27" s="237"/>
      <c r="E27" s="1004" t="str">
        <f ca="1">OFFSET(Lexicon!B914,0,$B$3)</f>
        <v xml:space="preserve">Assess overall probability of the potential problems and mark High, Medium, or Low (H/M/L) </v>
      </c>
      <c r="G27" s="195"/>
      <c r="H27" s="195"/>
      <c r="I27" s="191"/>
      <c r="J27" s="196"/>
      <c r="K27" s="195"/>
      <c r="M27" s="191"/>
      <c r="N27" s="133"/>
      <c r="P27" s="857"/>
      <c r="Q27" s="133"/>
      <c r="R27" s="133"/>
      <c r="T27" s="857"/>
      <c r="U27" s="133"/>
      <c r="V27" s="133"/>
      <c r="X27" s="857"/>
      <c r="Y27" s="133"/>
      <c r="Z27" s="133"/>
      <c r="AB27" s="857"/>
      <c r="AC27" s="133"/>
      <c r="AD27" s="133"/>
      <c r="AF27" s="857"/>
      <c r="AG27" s="133"/>
      <c r="AH27" s="133"/>
      <c r="AJ27" s="857"/>
      <c r="AK27" s="133"/>
      <c r="AL27" s="133"/>
      <c r="AN27" s="857"/>
      <c r="AO27" s="133"/>
      <c r="AP27" s="133"/>
      <c r="AR27" s="857"/>
      <c r="AS27" s="133"/>
      <c r="AT27" s="133"/>
      <c r="AV27" s="857"/>
      <c r="AW27" s="133"/>
      <c r="AX27" s="133"/>
      <c r="AZ27" s="857"/>
      <c r="BA27" s="133"/>
      <c r="BB27" s="133"/>
      <c r="BD27" s="857"/>
      <c r="BE27" s="133"/>
      <c r="BF27" s="133"/>
      <c r="BH27" s="857"/>
      <c r="BI27" s="133"/>
      <c r="BJ27" s="133"/>
      <c r="BL27" s="857"/>
      <c r="BM27" s="133"/>
      <c r="BN27" s="133"/>
      <c r="BP27" s="857"/>
      <c r="BQ27" s="133"/>
      <c r="BR27" s="133"/>
      <c r="BT27" s="857"/>
      <c r="BU27" s="133"/>
      <c r="BV27" s="133"/>
      <c r="BX27" s="857"/>
      <c r="BY27" s="133"/>
      <c r="BZ27" s="133"/>
      <c r="CB27" s="857"/>
      <c r="CC27" s="133"/>
      <c r="CD27" s="133"/>
      <c r="CF27" s="857"/>
      <c r="CG27" s="133"/>
      <c r="CH27" s="133"/>
      <c r="CJ27" s="857"/>
      <c r="CK27" s="133"/>
      <c r="CL27" s="133"/>
      <c r="CN27" s="857"/>
      <c r="CO27" s="133"/>
      <c r="CP27" s="133"/>
      <c r="CR27" s="857"/>
      <c r="CS27" s="133"/>
      <c r="CT27" s="133"/>
      <c r="CV27" s="857"/>
      <c r="CW27" s="133"/>
      <c r="CX27" s="133"/>
      <c r="CZ27" s="857"/>
      <c r="DA27" s="133"/>
      <c r="DB27" s="133"/>
      <c r="DD27" s="857"/>
      <c r="DE27" s="133"/>
      <c r="DF27" s="133"/>
      <c r="DH27" s="857"/>
      <c r="DI27" s="133"/>
      <c r="DJ27" s="133"/>
      <c r="DL27" s="857"/>
      <c r="DM27" s="133"/>
      <c r="DN27" s="133"/>
      <c r="DP27" s="857"/>
      <c r="DQ27" s="133"/>
      <c r="DR27" s="133"/>
      <c r="DT27" s="857"/>
      <c r="DU27" s="133"/>
      <c r="DV27" s="133"/>
      <c r="DX27" s="857"/>
      <c r="DY27" s="133"/>
      <c r="DZ27" s="133"/>
      <c r="EB27" s="857"/>
      <c r="EC27" s="133"/>
      <c r="ED27" s="133"/>
      <c r="EF27" s="857"/>
      <c r="EG27" s="133"/>
      <c r="EH27" s="133"/>
      <c r="EJ27" s="857"/>
      <c r="EK27" s="133"/>
      <c r="EL27" s="133"/>
      <c r="EN27" s="857"/>
      <c r="EO27" s="133"/>
      <c r="EP27" s="133"/>
      <c r="ER27" s="857"/>
      <c r="ES27" s="133"/>
      <c r="ET27" s="133"/>
      <c r="EV27" s="857"/>
      <c r="EW27" s="133"/>
      <c r="EX27" s="133"/>
      <c r="EZ27" s="857"/>
      <c r="FA27" s="133"/>
      <c r="FB27" s="133"/>
      <c r="FD27" s="857"/>
      <c r="FE27" s="133"/>
      <c r="FF27" s="133"/>
      <c r="FH27" s="857"/>
      <c r="FI27" s="133"/>
      <c r="FJ27" s="133"/>
      <c r="FL27" s="857"/>
      <c r="FM27" s="133"/>
      <c r="FN27" s="133"/>
      <c r="FP27" s="857"/>
      <c r="FQ27" s="133"/>
      <c r="FR27" s="133"/>
      <c r="FT27" s="857"/>
      <c r="FU27" s="133"/>
      <c r="FV27" s="133"/>
      <c r="FX27" s="857"/>
    </row>
    <row r="28" spans="2:180" ht="12" customHeight="1">
      <c r="C28" s="920"/>
      <c r="E28" s="1004"/>
      <c r="G28" s="195"/>
      <c r="H28" s="195"/>
      <c r="I28" s="191"/>
      <c r="J28" s="196"/>
      <c r="K28" s="195"/>
      <c r="M28" s="191"/>
      <c r="N28" s="133"/>
      <c r="P28" s="132"/>
      <c r="Q28" s="133"/>
      <c r="R28" s="133"/>
      <c r="T28" s="132"/>
      <c r="U28" s="133"/>
      <c r="V28" s="133"/>
      <c r="X28" s="132"/>
      <c r="Y28" s="133"/>
      <c r="Z28" s="133"/>
      <c r="AB28" s="132"/>
      <c r="AC28" s="133"/>
      <c r="AD28" s="133"/>
      <c r="AF28" s="132"/>
      <c r="AG28" s="133"/>
      <c r="AH28" s="133"/>
      <c r="AJ28" s="132"/>
      <c r="AK28" s="133"/>
      <c r="AL28" s="133"/>
      <c r="AN28" s="132"/>
      <c r="AO28" s="133"/>
      <c r="AP28" s="133"/>
      <c r="AR28" s="132"/>
      <c r="AS28" s="133"/>
      <c r="AT28" s="133"/>
      <c r="AV28" s="132"/>
      <c r="AW28" s="133"/>
      <c r="AX28" s="133"/>
      <c r="AZ28" s="132"/>
      <c r="BA28" s="133"/>
      <c r="BB28" s="133"/>
      <c r="BD28" s="132"/>
      <c r="BE28" s="133"/>
      <c r="BF28" s="133"/>
      <c r="BH28" s="132"/>
      <c r="BI28" s="133"/>
      <c r="BJ28" s="133"/>
      <c r="BL28" s="132"/>
      <c r="BM28" s="133"/>
      <c r="BN28" s="133"/>
      <c r="BP28" s="132"/>
      <c r="BQ28" s="133"/>
      <c r="BR28" s="133"/>
      <c r="BT28" s="132"/>
      <c r="BU28" s="133"/>
      <c r="BV28" s="133"/>
      <c r="BX28" s="132"/>
      <c r="BY28" s="133"/>
      <c r="BZ28" s="133"/>
      <c r="CB28" s="132"/>
      <c r="CC28" s="133"/>
      <c r="CD28" s="133"/>
      <c r="CF28" s="132"/>
      <c r="CG28" s="133"/>
      <c r="CH28" s="133"/>
      <c r="CJ28" s="132"/>
      <c r="CK28" s="133"/>
      <c r="CL28" s="133"/>
      <c r="CN28" s="132"/>
      <c r="CO28" s="133"/>
      <c r="CP28" s="133"/>
      <c r="CR28" s="132"/>
      <c r="CS28" s="133"/>
      <c r="CT28" s="133"/>
      <c r="CV28" s="132"/>
      <c r="CW28" s="133"/>
      <c r="CX28" s="133"/>
      <c r="CZ28" s="132"/>
      <c r="DA28" s="133"/>
      <c r="DB28" s="133"/>
      <c r="DD28" s="132"/>
      <c r="DE28" s="133"/>
      <c r="DF28" s="133"/>
      <c r="DH28" s="132"/>
      <c r="DI28" s="133"/>
      <c r="DJ28" s="133"/>
      <c r="DL28" s="132"/>
      <c r="DM28" s="133"/>
      <c r="DN28" s="133"/>
      <c r="DP28" s="132"/>
      <c r="DQ28" s="133"/>
      <c r="DR28" s="133"/>
      <c r="DT28" s="132"/>
      <c r="DU28" s="133"/>
      <c r="DV28" s="133"/>
      <c r="DX28" s="132"/>
      <c r="DY28" s="133"/>
      <c r="DZ28" s="133"/>
      <c r="EB28" s="132"/>
      <c r="EC28" s="133"/>
      <c r="ED28" s="133"/>
      <c r="EF28" s="132"/>
      <c r="EG28" s="133"/>
      <c r="EH28" s="133"/>
      <c r="EJ28" s="132"/>
      <c r="EK28" s="133"/>
      <c r="EL28" s="133"/>
      <c r="EN28" s="132"/>
      <c r="EO28" s="133"/>
      <c r="EP28" s="133"/>
      <c r="ER28" s="132"/>
      <c r="ES28" s="133"/>
      <c r="ET28" s="133"/>
      <c r="EV28" s="132"/>
      <c r="EW28" s="133"/>
      <c r="EX28" s="133"/>
      <c r="EZ28" s="132"/>
      <c r="FA28" s="133"/>
      <c r="FB28" s="133"/>
      <c r="FD28" s="132"/>
      <c r="FE28" s="133"/>
      <c r="FF28" s="133"/>
      <c r="FH28" s="132"/>
      <c r="FI28" s="133"/>
      <c r="FJ28" s="133"/>
      <c r="FL28" s="132"/>
      <c r="FM28" s="133"/>
      <c r="FN28" s="133"/>
      <c r="FP28" s="132"/>
      <c r="FQ28" s="133"/>
      <c r="FR28" s="133"/>
      <c r="FT28" s="132"/>
      <c r="FU28" s="133"/>
      <c r="FV28" s="133"/>
      <c r="FX28" s="132"/>
    </row>
    <row r="29" spans="2:180" ht="12" customHeight="1">
      <c r="C29" s="920"/>
      <c r="D29" s="237"/>
      <c r="E29" s="530"/>
      <c r="G29" s="195"/>
      <c r="H29" s="195"/>
      <c r="I29" s="196"/>
      <c r="J29" s="196"/>
      <c r="K29" s="195"/>
      <c r="M29" s="191"/>
      <c r="N29" s="133"/>
      <c r="P29" s="132"/>
      <c r="Q29" s="133"/>
      <c r="R29" s="133"/>
      <c r="T29" s="132"/>
      <c r="U29" s="133"/>
      <c r="V29" s="133"/>
      <c r="X29" s="132"/>
      <c r="Y29" s="133"/>
      <c r="Z29" s="133"/>
      <c r="AB29" s="132"/>
      <c r="AC29" s="133"/>
      <c r="AD29" s="133"/>
      <c r="AF29" s="132"/>
      <c r="AG29" s="133"/>
      <c r="AH29" s="133"/>
      <c r="AJ29" s="132"/>
      <c r="AK29" s="133"/>
      <c r="AL29" s="133"/>
      <c r="AN29" s="132"/>
      <c r="AO29" s="133"/>
      <c r="AP29" s="133"/>
      <c r="AR29" s="132"/>
      <c r="AS29" s="133"/>
      <c r="AT29" s="133"/>
      <c r="AV29" s="132"/>
      <c r="AW29" s="133"/>
      <c r="AX29" s="133"/>
      <c r="AZ29" s="132"/>
      <c r="BA29" s="133"/>
      <c r="BB29" s="133"/>
      <c r="BD29" s="132"/>
      <c r="BE29" s="133"/>
      <c r="BF29" s="133"/>
      <c r="BH29" s="132"/>
      <c r="BI29" s="133"/>
      <c r="BJ29" s="133"/>
      <c r="BL29" s="132"/>
      <c r="BM29" s="133"/>
      <c r="BN29" s="133"/>
      <c r="BP29" s="132"/>
      <c r="BQ29" s="133"/>
      <c r="BR29" s="133"/>
      <c r="BT29" s="132"/>
      <c r="BU29" s="133"/>
      <c r="BV29" s="133"/>
      <c r="BX29" s="132"/>
      <c r="BY29" s="133"/>
      <c r="BZ29" s="133"/>
      <c r="CB29" s="132"/>
      <c r="CC29" s="133"/>
      <c r="CD29" s="133"/>
      <c r="CF29" s="132"/>
      <c r="CG29" s="133"/>
      <c r="CH29" s="133"/>
      <c r="CJ29" s="132"/>
      <c r="CK29" s="133"/>
      <c r="CL29" s="133"/>
      <c r="CN29" s="132"/>
      <c r="CO29" s="133"/>
      <c r="CP29" s="133"/>
      <c r="CR29" s="132"/>
      <c r="CS29" s="133"/>
      <c r="CT29" s="133"/>
      <c r="CV29" s="132"/>
      <c r="CW29" s="133"/>
      <c r="CX29" s="133"/>
      <c r="CZ29" s="132"/>
      <c r="DA29" s="133"/>
      <c r="DB29" s="133"/>
      <c r="DD29" s="132"/>
      <c r="DE29" s="133"/>
      <c r="DF29" s="133"/>
      <c r="DH29" s="132"/>
      <c r="DI29" s="133"/>
      <c r="DJ29" s="133"/>
      <c r="DL29" s="132"/>
      <c r="DM29" s="133"/>
      <c r="DN29" s="133"/>
      <c r="DP29" s="132"/>
      <c r="DQ29" s="133"/>
      <c r="DR29" s="133"/>
      <c r="DT29" s="132"/>
      <c r="DU29" s="133"/>
      <c r="DV29" s="133"/>
      <c r="DX29" s="132"/>
      <c r="DY29" s="133"/>
      <c r="DZ29" s="133"/>
      <c r="EB29" s="132"/>
      <c r="EC29" s="133"/>
      <c r="ED29" s="133"/>
      <c r="EF29" s="132"/>
      <c r="EG29" s="133"/>
      <c r="EH29" s="133"/>
      <c r="EJ29" s="132"/>
      <c r="EK29" s="133"/>
      <c r="EL29" s="133"/>
      <c r="EN29" s="132"/>
      <c r="EO29" s="133"/>
      <c r="EP29" s="133"/>
      <c r="ER29" s="132"/>
      <c r="ES29" s="133"/>
      <c r="ET29" s="133"/>
      <c r="EV29" s="132"/>
      <c r="EW29" s="133"/>
      <c r="EX29" s="133"/>
      <c r="EZ29" s="132"/>
      <c r="FA29" s="133"/>
      <c r="FB29" s="133"/>
      <c r="FD29" s="132"/>
      <c r="FE29" s="133"/>
      <c r="FF29" s="133"/>
      <c r="FH29" s="132"/>
      <c r="FI29" s="133"/>
      <c r="FJ29" s="133"/>
      <c r="FL29" s="132"/>
      <c r="FM29" s="133"/>
      <c r="FN29" s="133"/>
      <c r="FP29" s="132"/>
      <c r="FQ29" s="133"/>
      <c r="FR29" s="133"/>
      <c r="FT29" s="132"/>
      <c r="FU29" s="133"/>
      <c r="FV29" s="133"/>
      <c r="FX29" s="132"/>
    </row>
    <row r="30" spans="2:180" ht="12" customHeight="1">
      <c r="C30" s="1145" t="str">
        <f ca="1">OFFSET(Lexicon!B904,0,$B$3)</f>
        <v>If priority order is clear, mark the potential problems to work on first with an asterisk (*)</v>
      </c>
      <c r="D30" s="237"/>
      <c r="E30" s="1065" t="str">
        <f ca="1">OFFSET(Lexicon!B915,0,$B$3)</f>
        <v>Assess overall seriousness of the potential problems and mark High, Medium, or Low (H/M/L)</v>
      </c>
      <c r="G30" s="195"/>
      <c r="H30" s="195"/>
      <c r="I30" s="196"/>
      <c r="J30" s="196"/>
      <c r="K30" s="195"/>
      <c r="M30" s="191"/>
      <c r="N30" s="133"/>
      <c r="P30" s="132"/>
      <c r="Q30" s="133"/>
      <c r="R30" s="133"/>
      <c r="T30" s="132"/>
      <c r="U30" s="133"/>
      <c r="V30" s="133"/>
      <c r="X30" s="132"/>
      <c r="Y30" s="133"/>
      <c r="Z30" s="133"/>
      <c r="AB30" s="132"/>
      <c r="AC30" s="133"/>
      <c r="AD30" s="133"/>
      <c r="AF30" s="132"/>
      <c r="AG30" s="133"/>
      <c r="AH30" s="133"/>
      <c r="AJ30" s="132"/>
      <c r="AK30" s="133"/>
      <c r="AL30" s="133"/>
      <c r="AN30" s="132"/>
      <c r="AO30" s="133"/>
      <c r="AP30" s="133"/>
      <c r="AR30" s="132"/>
      <c r="AS30" s="133"/>
      <c r="AT30" s="133"/>
      <c r="AV30" s="132"/>
      <c r="AW30" s="133"/>
      <c r="AX30" s="133"/>
      <c r="AZ30" s="132"/>
      <c r="BA30" s="133"/>
      <c r="BB30" s="133"/>
      <c r="BD30" s="132"/>
      <c r="BE30" s="133"/>
      <c r="BF30" s="133"/>
      <c r="BH30" s="132"/>
      <c r="BI30" s="133"/>
      <c r="BJ30" s="133"/>
      <c r="BL30" s="132"/>
      <c r="BM30" s="133"/>
      <c r="BN30" s="133"/>
      <c r="BP30" s="132"/>
      <c r="BQ30" s="133"/>
      <c r="BR30" s="133"/>
      <c r="BT30" s="132"/>
      <c r="BU30" s="133"/>
      <c r="BV30" s="133"/>
      <c r="BX30" s="132"/>
      <c r="BY30" s="133"/>
      <c r="BZ30" s="133"/>
      <c r="CB30" s="132"/>
      <c r="CC30" s="133"/>
      <c r="CD30" s="133"/>
      <c r="CF30" s="132"/>
      <c r="CG30" s="133"/>
      <c r="CH30" s="133"/>
      <c r="CJ30" s="132"/>
      <c r="CK30" s="133"/>
      <c r="CL30" s="133"/>
      <c r="CN30" s="132"/>
      <c r="CO30" s="133"/>
      <c r="CP30" s="133"/>
      <c r="CR30" s="132"/>
      <c r="CS30" s="133"/>
      <c r="CT30" s="133"/>
      <c r="CV30" s="132"/>
      <c r="CW30" s="133"/>
      <c r="CX30" s="133"/>
      <c r="CZ30" s="132"/>
      <c r="DA30" s="133"/>
      <c r="DB30" s="133"/>
      <c r="DD30" s="132"/>
      <c r="DE30" s="133"/>
      <c r="DF30" s="133"/>
      <c r="DH30" s="132"/>
      <c r="DI30" s="133"/>
      <c r="DJ30" s="133"/>
      <c r="DL30" s="132"/>
      <c r="DM30" s="133"/>
      <c r="DN30" s="133"/>
      <c r="DP30" s="132"/>
      <c r="DQ30" s="133"/>
      <c r="DR30" s="133"/>
      <c r="DT30" s="132"/>
      <c r="DU30" s="133"/>
      <c r="DV30" s="133"/>
      <c r="DX30" s="132"/>
      <c r="DY30" s="133"/>
      <c r="DZ30" s="133"/>
      <c r="EB30" s="132"/>
      <c r="EC30" s="133"/>
      <c r="ED30" s="133"/>
      <c r="EF30" s="132"/>
      <c r="EG30" s="133"/>
      <c r="EH30" s="133"/>
      <c r="EJ30" s="132"/>
      <c r="EK30" s="133"/>
      <c r="EL30" s="133"/>
      <c r="EN30" s="132"/>
      <c r="EO30" s="133"/>
      <c r="EP30" s="133"/>
      <c r="ER30" s="132"/>
      <c r="ES30" s="133"/>
      <c r="ET30" s="133"/>
      <c r="EV30" s="132"/>
      <c r="EW30" s="133"/>
      <c r="EX30" s="133"/>
      <c r="EZ30" s="132"/>
      <c r="FA30" s="133"/>
      <c r="FB30" s="133"/>
      <c r="FD30" s="132"/>
      <c r="FE30" s="133"/>
      <c r="FF30" s="133"/>
      <c r="FH30" s="132"/>
      <c r="FI30" s="133"/>
      <c r="FJ30" s="133"/>
      <c r="FL30" s="132"/>
      <c r="FM30" s="133"/>
      <c r="FN30" s="133"/>
      <c r="FP30" s="132"/>
      <c r="FQ30" s="133"/>
      <c r="FR30" s="133"/>
      <c r="FT30" s="132"/>
      <c r="FU30" s="133"/>
      <c r="FV30" s="133"/>
      <c r="FX30" s="132"/>
    </row>
    <row r="31" spans="2:180" ht="12" customHeight="1">
      <c r="C31" s="1145"/>
      <c r="D31" s="237"/>
      <c r="E31" s="1065"/>
      <c r="G31" s="195"/>
      <c r="H31" s="195"/>
      <c r="I31" s="196"/>
      <c r="J31" s="196"/>
      <c r="K31" s="195"/>
      <c r="M31" s="191"/>
      <c r="N31" s="133"/>
      <c r="P31" s="132"/>
      <c r="Q31" s="133"/>
      <c r="R31" s="133"/>
      <c r="T31" s="132"/>
      <c r="U31" s="133"/>
      <c r="V31" s="133"/>
      <c r="X31" s="132"/>
      <c r="Y31" s="133"/>
      <c r="Z31" s="133"/>
      <c r="AB31" s="132"/>
      <c r="AC31" s="133"/>
      <c r="AD31" s="133"/>
      <c r="AF31" s="132"/>
      <c r="AG31" s="133"/>
      <c r="AH31" s="133"/>
      <c r="AJ31" s="132"/>
      <c r="AK31" s="133"/>
      <c r="AL31" s="133"/>
      <c r="AN31" s="132"/>
      <c r="AO31" s="133"/>
      <c r="AP31" s="133"/>
      <c r="AR31" s="132"/>
      <c r="AS31" s="133"/>
      <c r="AT31" s="133"/>
      <c r="AV31" s="132"/>
      <c r="AW31" s="133"/>
      <c r="AX31" s="133"/>
      <c r="AZ31" s="132"/>
      <c r="BA31" s="133"/>
      <c r="BB31" s="133"/>
      <c r="BD31" s="132"/>
      <c r="BE31" s="133"/>
      <c r="BF31" s="133"/>
      <c r="BH31" s="132"/>
      <c r="BI31" s="133"/>
      <c r="BJ31" s="133"/>
      <c r="BL31" s="132"/>
      <c r="BM31" s="133"/>
      <c r="BN31" s="133"/>
      <c r="BP31" s="132"/>
      <c r="BQ31" s="133"/>
      <c r="BR31" s="133"/>
      <c r="BT31" s="132"/>
      <c r="BU31" s="133"/>
      <c r="BV31" s="133"/>
      <c r="BX31" s="132"/>
      <c r="BY31" s="133"/>
      <c r="BZ31" s="133"/>
      <c r="CB31" s="132"/>
      <c r="CC31" s="133"/>
      <c r="CD31" s="133"/>
      <c r="CF31" s="132"/>
      <c r="CG31" s="133"/>
      <c r="CH31" s="133"/>
      <c r="CJ31" s="132"/>
      <c r="CK31" s="133"/>
      <c r="CL31" s="133"/>
      <c r="CN31" s="132"/>
      <c r="CO31" s="133"/>
      <c r="CP31" s="133"/>
      <c r="CR31" s="132"/>
      <c r="CS31" s="133"/>
      <c r="CT31" s="133"/>
      <c r="CV31" s="132"/>
      <c r="CW31" s="133"/>
      <c r="CX31" s="133"/>
      <c r="CZ31" s="132"/>
      <c r="DA31" s="133"/>
      <c r="DB31" s="133"/>
      <c r="DD31" s="132"/>
      <c r="DE31" s="133"/>
      <c r="DF31" s="133"/>
      <c r="DH31" s="132"/>
      <c r="DI31" s="133"/>
      <c r="DJ31" s="133"/>
      <c r="DL31" s="132"/>
      <c r="DM31" s="133"/>
      <c r="DN31" s="133"/>
      <c r="DP31" s="132"/>
      <c r="DQ31" s="133"/>
      <c r="DR31" s="133"/>
      <c r="DT31" s="132"/>
      <c r="DU31" s="133"/>
      <c r="DV31" s="133"/>
      <c r="DX31" s="132"/>
      <c r="DY31" s="133"/>
      <c r="DZ31" s="133"/>
      <c r="EB31" s="132"/>
      <c r="EC31" s="133"/>
      <c r="ED31" s="133"/>
      <c r="EF31" s="132"/>
      <c r="EG31" s="133"/>
      <c r="EH31" s="133"/>
      <c r="EJ31" s="132"/>
      <c r="EK31" s="133"/>
      <c r="EL31" s="133"/>
      <c r="EN31" s="132"/>
      <c r="EO31" s="133"/>
      <c r="EP31" s="133"/>
      <c r="ER31" s="132"/>
      <c r="ES31" s="133"/>
      <c r="ET31" s="133"/>
      <c r="EV31" s="132"/>
      <c r="EW31" s="133"/>
      <c r="EX31" s="133"/>
      <c r="EZ31" s="132"/>
      <c r="FA31" s="133"/>
      <c r="FB31" s="133"/>
      <c r="FD31" s="132"/>
      <c r="FE31" s="133"/>
      <c r="FF31" s="133"/>
      <c r="FH31" s="132"/>
      <c r="FI31" s="133"/>
      <c r="FJ31" s="133"/>
      <c r="FL31" s="132"/>
      <c r="FM31" s="133"/>
      <c r="FN31" s="133"/>
      <c r="FP31" s="132"/>
      <c r="FQ31" s="133"/>
      <c r="FR31" s="133"/>
      <c r="FT31" s="132"/>
      <c r="FU31" s="133"/>
      <c r="FV31" s="133"/>
      <c r="FX31" s="132"/>
    </row>
    <row r="32" spans="2:180" ht="12" customHeight="1">
      <c r="C32" s="920"/>
      <c r="D32" s="237"/>
      <c r="E32" s="891" t="str">
        <f ca="1">OFFSET(Lexicon!B916,0,$B$3)</f>
        <v>Use “+” or “-” to further refine the ratings</v>
      </c>
      <c r="G32" s="195"/>
      <c r="H32" s="195"/>
      <c r="I32" s="196"/>
      <c r="J32" s="191"/>
      <c r="K32" s="195"/>
      <c r="M32" s="191"/>
      <c r="N32" s="133"/>
      <c r="P32" s="132"/>
      <c r="Q32" s="133"/>
      <c r="R32" s="133"/>
      <c r="T32" s="132"/>
      <c r="U32" s="133"/>
      <c r="V32" s="133"/>
      <c r="X32" s="132"/>
      <c r="Y32" s="133"/>
      <c r="Z32" s="133"/>
      <c r="AB32" s="132"/>
      <c r="AC32" s="133"/>
      <c r="AD32" s="133"/>
      <c r="AF32" s="132"/>
      <c r="AG32" s="133"/>
      <c r="AH32" s="133"/>
      <c r="AJ32" s="132"/>
      <c r="AK32" s="133"/>
      <c r="AL32" s="133"/>
      <c r="AN32" s="132"/>
      <c r="AO32" s="133"/>
      <c r="AP32" s="133"/>
      <c r="AR32" s="132"/>
      <c r="AS32" s="133"/>
      <c r="AT32" s="133"/>
      <c r="AV32" s="132"/>
      <c r="AW32" s="133"/>
      <c r="AX32" s="133"/>
      <c r="AZ32" s="132"/>
      <c r="BA32" s="133"/>
      <c r="BB32" s="133"/>
      <c r="BD32" s="132"/>
      <c r="BE32" s="133"/>
      <c r="BF32" s="133"/>
      <c r="BH32" s="132"/>
      <c r="BI32" s="133"/>
      <c r="BJ32" s="133"/>
      <c r="BL32" s="132"/>
      <c r="BM32" s="133"/>
      <c r="BN32" s="133"/>
      <c r="BP32" s="132"/>
      <c r="BQ32" s="133"/>
      <c r="BR32" s="133"/>
      <c r="BT32" s="132"/>
      <c r="BU32" s="133"/>
      <c r="BV32" s="133"/>
      <c r="BX32" s="132"/>
      <c r="BY32" s="133"/>
      <c r="BZ32" s="133"/>
      <c r="CB32" s="132"/>
      <c r="CC32" s="133"/>
      <c r="CD32" s="133"/>
      <c r="CF32" s="132"/>
      <c r="CG32" s="133"/>
      <c r="CH32" s="133"/>
      <c r="CJ32" s="132"/>
      <c r="CK32" s="133"/>
      <c r="CL32" s="133"/>
      <c r="CN32" s="132"/>
      <c r="CO32" s="133"/>
      <c r="CP32" s="133"/>
      <c r="CR32" s="132"/>
      <c r="CS32" s="133"/>
      <c r="CT32" s="133"/>
      <c r="CV32" s="132"/>
      <c r="CW32" s="133"/>
      <c r="CX32" s="133"/>
      <c r="CZ32" s="132"/>
      <c r="DA32" s="133"/>
      <c r="DB32" s="133"/>
      <c r="DD32" s="132"/>
      <c r="DE32" s="133"/>
      <c r="DF32" s="133"/>
      <c r="DH32" s="132"/>
      <c r="DI32" s="133"/>
      <c r="DJ32" s="133"/>
      <c r="DL32" s="132"/>
      <c r="DM32" s="133"/>
      <c r="DN32" s="133"/>
      <c r="DP32" s="132"/>
      <c r="DQ32" s="133"/>
      <c r="DR32" s="133"/>
      <c r="DT32" s="132"/>
      <c r="DU32" s="133"/>
      <c r="DV32" s="133"/>
      <c r="DX32" s="132"/>
      <c r="DY32" s="133"/>
      <c r="DZ32" s="133"/>
      <c r="EB32" s="132"/>
      <c r="EC32" s="133"/>
      <c r="ED32" s="133"/>
      <c r="EF32" s="132"/>
      <c r="EG32" s="133"/>
      <c r="EH32" s="133"/>
      <c r="EJ32" s="132"/>
      <c r="EK32" s="133"/>
      <c r="EL32" s="133"/>
      <c r="EN32" s="132"/>
      <c r="EO32" s="133"/>
      <c r="EP32" s="133"/>
      <c r="ER32" s="132"/>
      <c r="ES32" s="133"/>
      <c r="ET32" s="133"/>
      <c r="EV32" s="132"/>
      <c r="EW32" s="133"/>
      <c r="EX32" s="133"/>
      <c r="EZ32" s="132"/>
      <c r="FA32" s="133"/>
      <c r="FB32" s="133"/>
      <c r="FD32" s="132"/>
      <c r="FE32" s="133"/>
      <c r="FF32" s="133"/>
      <c r="FH32" s="132"/>
      <c r="FI32" s="133"/>
      <c r="FJ32" s="133"/>
      <c r="FL32" s="132"/>
      <c r="FM32" s="133"/>
      <c r="FN32" s="133"/>
      <c r="FP32" s="132"/>
      <c r="FQ32" s="133"/>
      <c r="FR32" s="133"/>
      <c r="FT32" s="132"/>
      <c r="FU32" s="133"/>
      <c r="FV32" s="133"/>
      <c r="FX32" s="132"/>
    </row>
    <row r="33" spans="2:180" ht="12" customHeight="1">
      <c r="C33" s="1145" t="str">
        <f ca="1">OFFSET(Lexicon!B905,0,$B$3)</f>
        <v>Continue the analysis starting with the highest priority potential problems</v>
      </c>
      <c r="D33" s="237"/>
      <c r="E33" s="191"/>
      <c r="G33" s="195"/>
      <c r="H33" s="195"/>
      <c r="I33" s="196"/>
      <c r="J33" s="191"/>
      <c r="K33" s="195"/>
      <c r="M33" s="191"/>
      <c r="N33" s="133"/>
      <c r="P33" s="132"/>
      <c r="Q33" s="133"/>
      <c r="R33" s="133"/>
      <c r="T33" s="132"/>
      <c r="U33" s="133"/>
      <c r="V33" s="133"/>
      <c r="X33" s="132"/>
      <c r="Y33" s="133"/>
      <c r="Z33" s="133"/>
      <c r="AB33" s="132"/>
      <c r="AC33" s="133"/>
      <c r="AD33" s="133"/>
      <c r="AF33" s="132"/>
      <c r="AG33" s="133"/>
      <c r="AH33" s="133"/>
      <c r="AJ33" s="132"/>
      <c r="AK33" s="133"/>
      <c r="AL33" s="133"/>
      <c r="AN33" s="132"/>
      <c r="AO33" s="133"/>
      <c r="AP33" s="133"/>
      <c r="AR33" s="132"/>
      <c r="AS33" s="133"/>
      <c r="AT33" s="133"/>
      <c r="AV33" s="132"/>
      <c r="AW33" s="133"/>
      <c r="AX33" s="133"/>
      <c r="AZ33" s="132"/>
      <c r="BA33" s="133"/>
      <c r="BB33" s="133"/>
      <c r="BD33" s="132"/>
      <c r="BE33" s="133"/>
      <c r="BF33" s="133"/>
      <c r="BH33" s="132"/>
      <c r="BI33" s="133"/>
      <c r="BJ33" s="133"/>
      <c r="BL33" s="132"/>
      <c r="BM33" s="133"/>
      <c r="BN33" s="133"/>
      <c r="BP33" s="132"/>
      <c r="BQ33" s="133"/>
      <c r="BR33" s="133"/>
      <c r="BT33" s="132"/>
      <c r="BU33" s="133"/>
      <c r="BV33" s="133"/>
      <c r="BX33" s="132"/>
      <c r="BY33" s="133"/>
      <c r="BZ33" s="133"/>
      <c r="CB33" s="132"/>
      <c r="CC33" s="133"/>
      <c r="CD33" s="133"/>
      <c r="CF33" s="132"/>
      <c r="CG33" s="133"/>
      <c r="CH33" s="133"/>
      <c r="CJ33" s="132"/>
      <c r="CK33" s="133"/>
      <c r="CL33" s="133"/>
      <c r="CN33" s="132"/>
      <c r="CO33" s="133"/>
      <c r="CP33" s="133"/>
      <c r="CR33" s="132"/>
      <c r="CS33" s="133"/>
      <c r="CT33" s="133"/>
      <c r="CV33" s="132"/>
      <c r="CW33" s="133"/>
      <c r="CX33" s="133"/>
      <c r="CZ33" s="132"/>
      <c r="DA33" s="133"/>
      <c r="DB33" s="133"/>
      <c r="DD33" s="132"/>
      <c r="DE33" s="133"/>
      <c r="DF33" s="133"/>
      <c r="DH33" s="132"/>
      <c r="DI33" s="133"/>
      <c r="DJ33" s="133"/>
      <c r="DL33" s="132"/>
      <c r="DM33" s="133"/>
      <c r="DN33" s="133"/>
      <c r="DP33" s="132"/>
      <c r="DQ33" s="133"/>
      <c r="DR33" s="133"/>
      <c r="DT33" s="132"/>
      <c r="DU33" s="133"/>
      <c r="DV33" s="133"/>
      <c r="DX33" s="132"/>
      <c r="DY33" s="133"/>
      <c r="DZ33" s="133"/>
      <c r="EB33" s="132"/>
      <c r="EC33" s="133"/>
      <c r="ED33" s="133"/>
      <c r="EF33" s="132"/>
      <c r="EG33" s="133"/>
      <c r="EH33" s="133"/>
      <c r="EJ33" s="132"/>
      <c r="EK33" s="133"/>
      <c r="EL33" s="133"/>
      <c r="EN33" s="132"/>
      <c r="EO33" s="133"/>
      <c r="EP33" s="133"/>
      <c r="ER33" s="132"/>
      <c r="ES33" s="133"/>
      <c r="ET33" s="133"/>
      <c r="EV33" s="132"/>
      <c r="EW33" s="133"/>
      <c r="EX33" s="133"/>
      <c r="EZ33" s="132"/>
      <c r="FA33" s="133"/>
      <c r="FB33" s="133"/>
      <c r="FD33" s="132"/>
      <c r="FE33" s="133"/>
      <c r="FF33" s="133"/>
      <c r="FH33" s="132"/>
      <c r="FI33" s="133"/>
      <c r="FJ33" s="133"/>
      <c r="FL33" s="132"/>
      <c r="FM33" s="133"/>
      <c r="FN33" s="133"/>
      <c r="FP33" s="132"/>
      <c r="FQ33" s="133"/>
      <c r="FR33" s="133"/>
      <c r="FT33" s="132"/>
      <c r="FU33" s="133"/>
      <c r="FV33" s="133"/>
      <c r="FX33" s="132"/>
    </row>
    <row r="34" spans="2:180" ht="12" customHeight="1">
      <c r="C34" s="1145"/>
      <c r="E34" s="1065" t="str">
        <f ca="1">OFFSET(Lexicon!B917,0,$B$3)</f>
        <v>Select highest combination of probability and seriousness (H-H, M-H) to work on first</v>
      </c>
      <c r="G34" s="236"/>
      <c r="H34" s="236"/>
      <c r="J34" s="222"/>
      <c r="K34" s="236"/>
      <c r="M34" s="191"/>
      <c r="N34" s="133"/>
      <c r="P34" s="132"/>
      <c r="Q34" s="133"/>
      <c r="R34" s="133"/>
      <c r="T34" s="132"/>
      <c r="U34" s="133"/>
      <c r="V34" s="133"/>
      <c r="X34" s="132"/>
      <c r="Y34" s="133"/>
      <c r="Z34" s="133"/>
      <c r="AB34" s="132"/>
      <c r="AC34" s="133"/>
      <c r="AD34" s="133"/>
      <c r="AF34" s="132"/>
      <c r="AG34" s="133"/>
      <c r="AH34" s="133"/>
      <c r="AJ34" s="132"/>
      <c r="AK34" s="133"/>
      <c r="AL34" s="133"/>
      <c r="AN34" s="132"/>
      <c r="AO34" s="133"/>
      <c r="AP34" s="133"/>
      <c r="AR34" s="132"/>
      <c r="AS34" s="133"/>
      <c r="AT34" s="133"/>
      <c r="AV34" s="132"/>
      <c r="AW34" s="133"/>
      <c r="AX34" s="133"/>
      <c r="AZ34" s="132"/>
      <c r="BA34" s="133"/>
      <c r="BB34" s="133"/>
      <c r="BD34" s="132"/>
      <c r="BE34" s="133"/>
      <c r="BF34" s="133"/>
      <c r="BH34" s="132"/>
      <c r="BI34" s="133"/>
      <c r="BJ34" s="133"/>
      <c r="BL34" s="132"/>
      <c r="BM34" s="133"/>
      <c r="BN34" s="133"/>
      <c r="BP34" s="132"/>
      <c r="BQ34" s="133"/>
      <c r="BR34" s="133"/>
      <c r="BT34" s="132"/>
      <c r="BU34" s="133"/>
      <c r="BV34" s="133"/>
      <c r="BX34" s="132"/>
      <c r="BY34" s="133"/>
      <c r="BZ34" s="133"/>
      <c r="CB34" s="132"/>
      <c r="CC34" s="133"/>
      <c r="CD34" s="133"/>
      <c r="CF34" s="132"/>
      <c r="CG34" s="133"/>
      <c r="CH34" s="133"/>
      <c r="CJ34" s="132"/>
      <c r="CK34" s="133"/>
      <c r="CL34" s="133"/>
      <c r="CN34" s="132"/>
      <c r="CO34" s="133"/>
      <c r="CP34" s="133"/>
      <c r="CR34" s="132"/>
      <c r="CS34" s="133"/>
      <c r="CT34" s="133"/>
      <c r="CV34" s="132"/>
      <c r="CW34" s="133"/>
      <c r="CX34" s="133"/>
      <c r="CZ34" s="132"/>
      <c r="DA34" s="133"/>
      <c r="DB34" s="133"/>
      <c r="DD34" s="132"/>
      <c r="DE34" s="133"/>
      <c r="DF34" s="133"/>
      <c r="DH34" s="132"/>
      <c r="DI34" s="133"/>
      <c r="DJ34" s="133"/>
      <c r="DL34" s="132"/>
      <c r="DM34" s="133"/>
      <c r="DN34" s="133"/>
      <c r="DP34" s="132"/>
      <c r="DQ34" s="133"/>
      <c r="DR34" s="133"/>
      <c r="DT34" s="132"/>
      <c r="DU34" s="133"/>
      <c r="DV34" s="133"/>
      <c r="DX34" s="132"/>
      <c r="DY34" s="133"/>
      <c r="DZ34" s="133"/>
      <c r="EB34" s="132"/>
      <c r="EC34" s="133"/>
      <c r="ED34" s="133"/>
      <c r="EF34" s="132"/>
      <c r="EG34" s="133"/>
      <c r="EH34" s="133"/>
      <c r="EJ34" s="132"/>
      <c r="EK34" s="133"/>
      <c r="EL34" s="133"/>
      <c r="EN34" s="132"/>
      <c r="EO34" s="133"/>
      <c r="EP34" s="133"/>
      <c r="ER34" s="132"/>
      <c r="ES34" s="133"/>
      <c r="ET34" s="133"/>
      <c r="EV34" s="132"/>
      <c r="EW34" s="133"/>
      <c r="EX34" s="133"/>
      <c r="EZ34" s="132"/>
      <c r="FA34" s="133"/>
      <c r="FB34" s="133"/>
      <c r="FD34" s="132"/>
      <c r="FE34" s="133"/>
      <c r="FF34" s="133"/>
      <c r="FH34" s="132"/>
      <c r="FI34" s="133"/>
      <c r="FJ34" s="133"/>
      <c r="FL34" s="132"/>
      <c r="FM34" s="133"/>
      <c r="FN34" s="133"/>
      <c r="FP34" s="132"/>
      <c r="FQ34" s="133"/>
      <c r="FR34" s="133"/>
      <c r="FT34" s="132"/>
      <c r="FU34" s="133"/>
      <c r="FV34" s="133"/>
      <c r="FX34" s="132"/>
    </row>
    <row r="35" spans="2:180" ht="12" customHeight="1">
      <c r="C35" s="920"/>
      <c r="D35" s="237"/>
      <c r="E35" s="1065"/>
      <c r="G35" s="195"/>
      <c r="H35" s="195"/>
      <c r="I35" s="196"/>
      <c r="J35" s="195"/>
      <c r="K35" s="195"/>
      <c r="M35" s="191"/>
      <c r="N35" s="133"/>
      <c r="P35" s="132"/>
      <c r="Q35" s="133"/>
      <c r="R35" s="133"/>
      <c r="T35" s="132"/>
      <c r="U35" s="133"/>
      <c r="V35" s="133"/>
      <c r="X35" s="132"/>
      <c r="Y35" s="133"/>
      <c r="Z35" s="133"/>
      <c r="AB35" s="132"/>
      <c r="AC35" s="133"/>
      <c r="AD35" s="133"/>
      <c r="AF35" s="132"/>
      <c r="AG35" s="133"/>
      <c r="AH35" s="133"/>
      <c r="AJ35" s="132"/>
      <c r="AK35" s="133"/>
      <c r="AL35" s="133"/>
      <c r="AN35" s="132"/>
      <c r="AO35" s="133"/>
      <c r="AP35" s="133"/>
      <c r="AR35" s="132"/>
      <c r="AS35" s="133"/>
      <c r="AT35" s="133"/>
      <c r="AV35" s="132"/>
      <c r="AW35" s="133"/>
      <c r="AX35" s="133"/>
      <c r="AZ35" s="132"/>
      <c r="BA35" s="133"/>
      <c r="BB35" s="133"/>
      <c r="BD35" s="132"/>
      <c r="BE35" s="133"/>
      <c r="BF35" s="133"/>
      <c r="BH35" s="132"/>
      <c r="BI35" s="133"/>
      <c r="BJ35" s="133"/>
      <c r="BL35" s="132"/>
      <c r="BM35" s="133"/>
      <c r="BN35" s="133"/>
      <c r="BP35" s="132"/>
      <c r="BQ35" s="133"/>
      <c r="BR35" s="133"/>
      <c r="BT35" s="132"/>
      <c r="BU35" s="133"/>
      <c r="BV35" s="133"/>
      <c r="BX35" s="132"/>
      <c r="BY35" s="133"/>
      <c r="BZ35" s="133"/>
      <c r="CB35" s="132"/>
      <c r="CC35" s="133"/>
      <c r="CD35" s="133"/>
      <c r="CF35" s="132"/>
      <c r="CG35" s="133"/>
      <c r="CH35" s="133"/>
      <c r="CJ35" s="132"/>
      <c r="CK35" s="133"/>
      <c r="CL35" s="133"/>
      <c r="CN35" s="132"/>
      <c r="CO35" s="133"/>
      <c r="CP35" s="133"/>
      <c r="CR35" s="132"/>
      <c r="CS35" s="133"/>
      <c r="CT35" s="133"/>
      <c r="CV35" s="132"/>
      <c r="CW35" s="133"/>
      <c r="CX35" s="133"/>
      <c r="CZ35" s="132"/>
      <c r="DA35" s="133"/>
      <c r="DB35" s="133"/>
      <c r="DD35" s="132"/>
      <c r="DE35" s="133"/>
      <c r="DF35" s="133"/>
      <c r="DH35" s="132"/>
      <c r="DI35" s="133"/>
      <c r="DJ35" s="133"/>
      <c r="DL35" s="132"/>
      <c r="DM35" s="133"/>
      <c r="DN35" s="133"/>
      <c r="DP35" s="132"/>
      <c r="DQ35" s="133"/>
      <c r="DR35" s="133"/>
      <c r="DT35" s="132"/>
      <c r="DU35" s="133"/>
      <c r="DV35" s="133"/>
      <c r="DX35" s="132"/>
      <c r="DY35" s="133"/>
      <c r="DZ35" s="133"/>
      <c r="EB35" s="132"/>
      <c r="EC35" s="133"/>
      <c r="ED35" s="133"/>
      <c r="EF35" s="132"/>
      <c r="EG35" s="133"/>
      <c r="EH35" s="133"/>
      <c r="EJ35" s="132"/>
      <c r="EK35" s="133"/>
      <c r="EL35" s="133"/>
      <c r="EN35" s="132"/>
      <c r="EO35" s="133"/>
      <c r="EP35" s="133"/>
      <c r="ER35" s="132"/>
      <c r="ES35" s="133"/>
      <c r="ET35" s="133"/>
      <c r="EV35" s="132"/>
      <c r="EW35" s="133"/>
      <c r="EX35" s="133"/>
      <c r="EZ35" s="132"/>
      <c r="FA35" s="133"/>
      <c r="FB35" s="133"/>
      <c r="FD35" s="132"/>
      <c r="FE35" s="133"/>
      <c r="FF35" s="133"/>
      <c r="FH35" s="132"/>
      <c r="FI35" s="133"/>
      <c r="FJ35" s="133"/>
      <c r="FL35" s="132"/>
      <c r="FM35" s="133"/>
      <c r="FN35" s="133"/>
      <c r="FP35" s="132"/>
      <c r="FQ35" s="133"/>
      <c r="FR35" s="133"/>
      <c r="FT35" s="132"/>
      <c r="FU35" s="133"/>
      <c r="FV35" s="133"/>
      <c r="FX35" s="132"/>
    </row>
    <row r="36" spans="2:180" ht="12" customHeight="1">
      <c r="C36" s="1146" t="str">
        <f ca="1">OFFSET(Lexicon!B906,0,$B$3)</f>
        <v>If priority order is not clear, then Use Assess the Threat to determine the priority before proceeding with the analysis</v>
      </c>
      <c r="D36" s="237"/>
      <c r="E36" s="858"/>
      <c r="G36" s="195"/>
      <c r="H36" s="195"/>
      <c r="I36" s="196"/>
      <c r="J36" s="195"/>
      <c r="K36" s="195"/>
      <c r="M36" s="191"/>
      <c r="N36" s="133"/>
      <c r="P36" s="132"/>
      <c r="Q36" s="133"/>
      <c r="R36" s="133"/>
      <c r="T36" s="132"/>
      <c r="U36" s="133"/>
      <c r="V36" s="133"/>
      <c r="X36" s="132"/>
      <c r="Y36" s="133"/>
      <c r="Z36" s="133"/>
      <c r="AB36" s="132"/>
      <c r="AC36" s="133"/>
      <c r="AD36" s="133"/>
      <c r="AF36" s="132"/>
      <c r="AG36" s="133"/>
      <c r="AH36" s="133"/>
      <c r="AJ36" s="132"/>
      <c r="AK36" s="133"/>
      <c r="AL36" s="133"/>
      <c r="AN36" s="132"/>
      <c r="AO36" s="133"/>
      <c r="AP36" s="133"/>
      <c r="AR36" s="132"/>
      <c r="AS36" s="133"/>
      <c r="AT36" s="133"/>
      <c r="AV36" s="132"/>
      <c r="AW36" s="133"/>
      <c r="AX36" s="133"/>
      <c r="AZ36" s="132"/>
      <c r="BA36" s="133"/>
      <c r="BB36" s="133"/>
      <c r="BD36" s="132"/>
      <c r="BE36" s="133"/>
      <c r="BF36" s="133"/>
      <c r="BH36" s="132"/>
      <c r="BI36" s="133"/>
      <c r="BJ36" s="133"/>
      <c r="BL36" s="132"/>
      <c r="BM36" s="133"/>
      <c r="BN36" s="133"/>
      <c r="BP36" s="132"/>
      <c r="BQ36" s="133"/>
      <c r="BR36" s="133"/>
      <c r="BT36" s="132"/>
      <c r="BU36" s="133"/>
      <c r="BV36" s="133"/>
      <c r="BX36" s="132"/>
      <c r="BY36" s="133"/>
      <c r="BZ36" s="133"/>
      <c r="CB36" s="132"/>
      <c r="CC36" s="133"/>
      <c r="CD36" s="133"/>
      <c r="CF36" s="132"/>
      <c r="CG36" s="133"/>
      <c r="CH36" s="133"/>
      <c r="CJ36" s="132"/>
      <c r="CK36" s="133"/>
      <c r="CL36" s="133"/>
      <c r="CN36" s="132"/>
      <c r="CO36" s="133"/>
      <c r="CP36" s="133"/>
      <c r="CR36" s="132"/>
      <c r="CS36" s="133"/>
      <c r="CT36" s="133"/>
      <c r="CV36" s="132"/>
      <c r="CW36" s="133"/>
      <c r="CX36" s="133"/>
      <c r="CZ36" s="132"/>
      <c r="DA36" s="133"/>
      <c r="DB36" s="133"/>
      <c r="DD36" s="132"/>
      <c r="DE36" s="133"/>
      <c r="DF36" s="133"/>
      <c r="DH36" s="132"/>
      <c r="DI36" s="133"/>
      <c r="DJ36" s="133"/>
      <c r="DL36" s="132"/>
      <c r="DM36" s="133"/>
      <c r="DN36" s="133"/>
      <c r="DP36" s="132"/>
      <c r="DQ36" s="133"/>
      <c r="DR36" s="133"/>
      <c r="DT36" s="132"/>
      <c r="DU36" s="133"/>
      <c r="DV36" s="133"/>
      <c r="DX36" s="132"/>
      <c r="DY36" s="133"/>
      <c r="DZ36" s="133"/>
      <c r="EB36" s="132"/>
      <c r="EC36" s="133"/>
      <c r="ED36" s="133"/>
      <c r="EF36" s="132"/>
      <c r="EG36" s="133"/>
      <c r="EH36" s="133"/>
      <c r="EJ36" s="132"/>
      <c r="EK36" s="133"/>
      <c r="EL36" s="133"/>
      <c r="EN36" s="132"/>
      <c r="EO36" s="133"/>
      <c r="EP36" s="133"/>
      <c r="ER36" s="132"/>
      <c r="ES36" s="133"/>
      <c r="ET36" s="133"/>
      <c r="EV36" s="132"/>
      <c r="EW36" s="133"/>
      <c r="EX36" s="133"/>
      <c r="EZ36" s="132"/>
      <c r="FA36" s="133"/>
      <c r="FB36" s="133"/>
      <c r="FD36" s="132"/>
      <c r="FE36" s="133"/>
      <c r="FF36" s="133"/>
      <c r="FH36" s="132"/>
      <c r="FI36" s="133"/>
      <c r="FJ36" s="133"/>
      <c r="FL36" s="132"/>
      <c r="FM36" s="133"/>
      <c r="FN36" s="133"/>
      <c r="FP36" s="132"/>
      <c r="FQ36" s="133"/>
      <c r="FR36" s="133"/>
      <c r="FT36" s="132"/>
      <c r="FU36" s="133"/>
      <c r="FV36" s="133"/>
      <c r="FX36" s="132"/>
    </row>
    <row r="37" spans="2:180" ht="27" customHeight="1">
      <c r="C37" s="1146"/>
      <c r="D37" s="237"/>
      <c r="E37" s="1065" t="str">
        <f ca="1">OFFSET(Lexicon!B918,0,$B$3)</f>
        <v>If it is difficult to assess probability, then first identify likely causes</v>
      </c>
      <c r="G37" s="195"/>
      <c r="H37" s="195"/>
      <c r="I37" s="196"/>
      <c r="J37" s="195"/>
      <c r="K37" s="195"/>
      <c r="M37" s="191"/>
      <c r="N37" s="133"/>
      <c r="P37" s="132"/>
      <c r="Q37" s="133"/>
      <c r="R37" s="133"/>
      <c r="T37" s="132"/>
      <c r="U37" s="133"/>
      <c r="V37" s="133"/>
      <c r="X37" s="132"/>
      <c r="Y37" s="133"/>
      <c r="Z37" s="133"/>
      <c r="AB37" s="132"/>
      <c r="AC37" s="133"/>
      <c r="AD37" s="133"/>
      <c r="AF37" s="132"/>
      <c r="AG37" s="133"/>
      <c r="AH37" s="133"/>
      <c r="AJ37" s="132"/>
      <c r="AK37" s="133"/>
      <c r="AL37" s="133"/>
      <c r="AN37" s="132"/>
      <c r="AO37" s="133"/>
      <c r="AP37" s="133"/>
      <c r="AR37" s="132"/>
      <c r="AS37" s="133"/>
      <c r="AT37" s="133"/>
      <c r="AV37" s="132"/>
      <c r="AW37" s="133"/>
      <c r="AX37" s="133"/>
      <c r="AZ37" s="132"/>
      <c r="BA37" s="133"/>
      <c r="BB37" s="133"/>
      <c r="BD37" s="132"/>
      <c r="BE37" s="133"/>
      <c r="BF37" s="133"/>
      <c r="BH37" s="132"/>
      <c r="BI37" s="133"/>
      <c r="BJ37" s="133"/>
      <c r="BL37" s="132"/>
      <c r="BM37" s="133"/>
      <c r="BN37" s="133"/>
      <c r="BP37" s="132"/>
      <c r="BQ37" s="133"/>
      <c r="BR37" s="133"/>
      <c r="BT37" s="132"/>
      <c r="BU37" s="133"/>
      <c r="BV37" s="133"/>
      <c r="BX37" s="132"/>
      <c r="BY37" s="133"/>
      <c r="BZ37" s="133"/>
      <c r="CB37" s="132"/>
      <c r="CC37" s="133"/>
      <c r="CD37" s="133"/>
      <c r="CF37" s="132"/>
      <c r="CG37" s="133"/>
      <c r="CH37" s="133"/>
      <c r="CJ37" s="132"/>
      <c r="CK37" s="133"/>
      <c r="CL37" s="133"/>
      <c r="CN37" s="132"/>
      <c r="CO37" s="133"/>
      <c r="CP37" s="133"/>
      <c r="CR37" s="132"/>
      <c r="CS37" s="133"/>
      <c r="CT37" s="133"/>
      <c r="CV37" s="132"/>
      <c r="CW37" s="133"/>
      <c r="CX37" s="133"/>
      <c r="CZ37" s="132"/>
      <c r="DA37" s="133"/>
      <c r="DB37" s="133"/>
      <c r="DD37" s="132"/>
      <c r="DE37" s="133"/>
      <c r="DF37" s="133"/>
      <c r="DH37" s="132"/>
      <c r="DI37" s="133"/>
      <c r="DJ37" s="133"/>
      <c r="DL37" s="132"/>
      <c r="DM37" s="133"/>
      <c r="DN37" s="133"/>
      <c r="DP37" s="132"/>
      <c r="DQ37" s="133"/>
      <c r="DR37" s="133"/>
      <c r="DT37" s="132"/>
      <c r="DU37" s="133"/>
      <c r="DV37" s="133"/>
      <c r="DX37" s="132"/>
      <c r="DY37" s="133"/>
      <c r="DZ37" s="133"/>
      <c r="EB37" s="132"/>
      <c r="EC37" s="133"/>
      <c r="ED37" s="133"/>
      <c r="EF37" s="132"/>
      <c r="EG37" s="133"/>
      <c r="EH37" s="133"/>
      <c r="EJ37" s="132"/>
      <c r="EK37" s="133"/>
      <c r="EL37" s="133"/>
      <c r="EN37" s="132"/>
      <c r="EO37" s="133"/>
      <c r="EP37" s="133"/>
      <c r="ER37" s="132"/>
      <c r="ES37" s="133"/>
      <c r="ET37" s="133"/>
      <c r="EV37" s="132"/>
      <c r="EW37" s="133"/>
      <c r="EX37" s="133"/>
      <c r="EZ37" s="132"/>
      <c r="FA37" s="133"/>
      <c r="FB37" s="133"/>
      <c r="FD37" s="132"/>
      <c r="FE37" s="133"/>
      <c r="FF37" s="133"/>
      <c r="FH37" s="132"/>
      <c r="FI37" s="133"/>
      <c r="FJ37" s="133"/>
      <c r="FL37" s="132"/>
      <c r="FM37" s="133"/>
      <c r="FN37" s="133"/>
      <c r="FP37" s="132"/>
      <c r="FQ37" s="133"/>
      <c r="FR37" s="133"/>
      <c r="FT37" s="132"/>
      <c r="FU37" s="133"/>
      <c r="FV37" s="133"/>
      <c r="FX37" s="132"/>
    </row>
    <row r="38" spans="2:180" ht="12" customHeight="1">
      <c r="C38" s="537"/>
      <c r="D38" s="237"/>
      <c r="E38" s="1065"/>
      <c r="G38" s="195"/>
      <c r="H38" s="195"/>
      <c r="I38" s="196"/>
      <c r="J38" s="195"/>
      <c r="K38" s="195"/>
      <c r="M38" s="191"/>
      <c r="N38" s="133"/>
      <c r="P38" s="132"/>
      <c r="Q38" s="133"/>
      <c r="R38" s="133"/>
      <c r="T38" s="132"/>
      <c r="U38" s="133"/>
      <c r="V38" s="133"/>
      <c r="X38" s="132"/>
      <c r="Y38" s="133"/>
      <c r="Z38" s="133"/>
      <c r="AB38" s="132"/>
      <c r="AC38" s="133"/>
      <c r="AD38" s="133"/>
      <c r="AF38" s="132"/>
      <c r="AG38" s="133"/>
      <c r="AH38" s="133"/>
      <c r="AJ38" s="132"/>
      <c r="AK38" s="133"/>
      <c r="AL38" s="133"/>
      <c r="AN38" s="132"/>
      <c r="AO38" s="133"/>
      <c r="AP38" s="133"/>
      <c r="AR38" s="132"/>
      <c r="AS38" s="133"/>
      <c r="AT38" s="133"/>
      <c r="AV38" s="132"/>
      <c r="AW38" s="133"/>
      <c r="AX38" s="133"/>
      <c r="AZ38" s="132"/>
      <c r="BA38" s="133"/>
      <c r="BB38" s="133"/>
      <c r="BD38" s="132"/>
      <c r="BE38" s="133"/>
      <c r="BF38" s="133"/>
      <c r="BH38" s="132"/>
      <c r="BI38" s="133"/>
      <c r="BJ38" s="133"/>
      <c r="BL38" s="132"/>
      <c r="BM38" s="133"/>
      <c r="BN38" s="133"/>
      <c r="BP38" s="132"/>
      <c r="BQ38" s="133"/>
      <c r="BR38" s="133"/>
      <c r="BT38" s="132"/>
      <c r="BU38" s="133"/>
      <c r="BV38" s="133"/>
      <c r="BX38" s="132"/>
      <c r="BY38" s="133"/>
      <c r="BZ38" s="133"/>
      <c r="CB38" s="132"/>
      <c r="CC38" s="133"/>
      <c r="CD38" s="133"/>
      <c r="CF38" s="132"/>
      <c r="CG38" s="133"/>
      <c r="CH38" s="133"/>
      <c r="CJ38" s="132"/>
      <c r="CK38" s="133"/>
      <c r="CL38" s="133"/>
      <c r="CN38" s="132"/>
      <c r="CO38" s="133"/>
      <c r="CP38" s="133"/>
      <c r="CR38" s="132"/>
      <c r="CS38" s="133"/>
      <c r="CT38" s="133"/>
      <c r="CV38" s="132"/>
      <c r="CW38" s="133"/>
      <c r="CX38" s="133"/>
      <c r="CZ38" s="132"/>
      <c r="DA38" s="133"/>
      <c r="DB38" s="133"/>
      <c r="DD38" s="132"/>
      <c r="DE38" s="133"/>
      <c r="DF38" s="133"/>
      <c r="DH38" s="132"/>
      <c r="DI38" s="133"/>
      <c r="DJ38" s="133"/>
      <c r="DL38" s="132"/>
      <c r="DM38" s="133"/>
      <c r="DN38" s="133"/>
      <c r="DP38" s="132"/>
      <c r="DQ38" s="133"/>
      <c r="DR38" s="133"/>
      <c r="DT38" s="132"/>
      <c r="DU38" s="133"/>
      <c r="DV38" s="133"/>
      <c r="DX38" s="132"/>
      <c r="DY38" s="133"/>
      <c r="DZ38" s="133"/>
      <c r="EB38" s="132"/>
      <c r="EC38" s="133"/>
      <c r="ED38" s="133"/>
      <c r="EF38" s="132"/>
      <c r="EG38" s="133"/>
      <c r="EH38" s="133"/>
      <c r="EJ38" s="132"/>
      <c r="EK38" s="133"/>
      <c r="EL38" s="133"/>
      <c r="EN38" s="132"/>
      <c r="EO38" s="133"/>
      <c r="EP38" s="133"/>
      <c r="ER38" s="132"/>
      <c r="ES38" s="133"/>
      <c r="ET38" s="133"/>
      <c r="EV38" s="132"/>
      <c r="EW38" s="133"/>
      <c r="EX38" s="133"/>
      <c r="EZ38" s="132"/>
      <c r="FA38" s="133"/>
      <c r="FB38" s="133"/>
      <c r="FD38" s="132"/>
      <c r="FE38" s="133"/>
      <c r="FF38" s="133"/>
      <c r="FH38" s="132"/>
      <c r="FI38" s="133"/>
      <c r="FJ38" s="133"/>
      <c r="FL38" s="132"/>
      <c r="FM38" s="133"/>
      <c r="FN38" s="133"/>
      <c r="FP38" s="132"/>
      <c r="FQ38" s="133"/>
      <c r="FR38" s="133"/>
      <c r="FT38" s="132"/>
      <c r="FU38" s="133"/>
      <c r="FV38" s="133"/>
      <c r="FX38" s="132"/>
    </row>
    <row r="39" spans="2:180" ht="12" customHeight="1">
      <c r="C39" s="537"/>
      <c r="D39" s="237"/>
      <c r="E39" s="191"/>
      <c r="G39" s="195"/>
      <c r="H39" s="195"/>
      <c r="I39" s="196"/>
      <c r="J39" s="195"/>
      <c r="K39" s="195"/>
      <c r="M39" s="191"/>
      <c r="N39" s="133"/>
      <c r="P39" s="132"/>
      <c r="Q39" s="133"/>
      <c r="R39" s="133"/>
      <c r="T39" s="132"/>
      <c r="U39" s="133"/>
      <c r="V39" s="133"/>
      <c r="X39" s="132"/>
      <c r="Y39" s="133"/>
      <c r="Z39" s="133"/>
      <c r="AB39" s="132"/>
      <c r="AC39" s="133"/>
      <c r="AD39" s="133"/>
      <c r="AF39" s="132"/>
      <c r="AG39" s="133"/>
      <c r="AH39" s="133"/>
      <c r="AJ39" s="132"/>
      <c r="AK39" s="133"/>
      <c r="AL39" s="133"/>
      <c r="AN39" s="132"/>
      <c r="AO39" s="133"/>
      <c r="AP39" s="133"/>
      <c r="AR39" s="132"/>
      <c r="AS39" s="133"/>
      <c r="AT39" s="133"/>
      <c r="AV39" s="132"/>
      <c r="AW39" s="133"/>
      <c r="AX39" s="133"/>
      <c r="AZ39" s="132"/>
      <c r="BA39" s="133"/>
      <c r="BB39" s="133"/>
      <c r="BD39" s="132"/>
      <c r="BE39" s="133"/>
      <c r="BF39" s="133"/>
      <c r="BH39" s="132"/>
      <c r="BI39" s="133"/>
      <c r="BJ39" s="133"/>
      <c r="BL39" s="132"/>
      <c r="BM39" s="133"/>
      <c r="BN39" s="133"/>
      <c r="BP39" s="132"/>
      <c r="BQ39" s="133"/>
      <c r="BR39" s="133"/>
      <c r="BT39" s="132"/>
      <c r="BU39" s="133"/>
      <c r="BV39" s="133"/>
      <c r="BX39" s="132"/>
      <c r="BY39" s="133"/>
      <c r="BZ39" s="133"/>
      <c r="CB39" s="132"/>
      <c r="CC39" s="133"/>
      <c r="CD39" s="133"/>
      <c r="CF39" s="132"/>
      <c r="CG39" s="133"/>
      <c r="CH39" s="133"/>
      <c r="CJ39" s="132"/>
      <c r="CK39" s="133"/>
      <c r="CL39" s="133"/>
      <c r="CN39" s="132"/>
      <c r="CO39" s="133"/>
      <c r="CP39" s="133"/>
      <c r="CR39" s="132"/>
      <c r="CS39" s="133"/>
      <c r="CT39" s="133"/>
      <c r="CV39" s="132"/>
      <c r="CW39" s="133"/>
      <c r="CX39" s="133"/>
      <c r="CZ39" s="132"/>
      <c r="DA39" s="133"/>
      <c r="DB39" s="133"/>
      <c r="DD39" s="132"/>
      <c r="DE39" s="133"/>
      <c r="DF39" s="133"/>
      <c r="DH39" s="132"/>
      <c r="DI39" s="133"/>
      <c r="DJ39" s="133"/>
      <c r="DL39" s="132"/>
      <c r="DM39" s="133"/>
      <c r="DN39" s="133"/>
      <c r="DP39" s="132"/>
      <c r="DQ39" s="133"/>
      <c r="DR39" s="133"/>
      <c r="DT39" s="132"/>
      <c r="DU39" s="133"/>
      <c r="DV39" s="133"/>
      <c r="DX39" s="132"/>
      <c r="DY39" s="133"/>
      <c r="DZ39" s="133"/>
      <c r="EB39" s="132"/>
      <c r="EC39" s="133"/>
      <c r="ED39" s="133"/>
      <c r="EF39" s="132"/>
      <c r="EG39" s="133"/>
      <c r="EH39" s="133"/>
      <c r="EJ39" s="132"/>
      <c r="EK39" s="133"/>
      <c r="EL39" s="133"/>
      <c r="EN39" s="132"/>
      <c r="EO39" s="133"/>
      <c r="EP39" s="133"/>
      <c r="ER39" s="132"/>
      <c r="ES39" s="133"/>
      <c r="ET39" s="133"/>
      <c r="EV39" s="132"/>
      <c r="EW39" s="133"/>
      <c r="EX39" s="133"/>
      <c r="EZ39" s="132"/>
      <c r="FA39" s="133"/>
      <c r="FB39" s="133"/>
      <c r="FD39" s="132"/>
      <c r="FE39" s="133"/>
      <c r="FF39" s="133"/>
      <c r="FH39" s="132"/>
      <c r="FI39" s="133"/>
      <c r="FJ39" s="133"/>
      <c r="FL39" s="132"/>
      <c r="FM39" s="133"/>
      <c r="FN39" s="133"/>
      <c r="FP39" s="132"/>
      <c r="FQ39" s="133"/>
      <c r="FR39" s="133"/>
      <c r="FT39" s="132"/>
      <c r="FU39" s="133"/>
      <c r="FV39" s="133"/>
      <c r="FX39" s="132"/>
    </row>
    <row r="40" spans="2:180" ht="12" customHeight="1">
      <c r="C40" s="537"/>
      <c r="D40" s="237"/>
      <c r="E40" s="1065" t="str">
        <f ca="1">OFFSET(Lexicon!B919,0,$B$3)</f>
        <v>If it is difficult to assess seriousness, then first identify likely impact</v>
      </c>
      <c r="G40" s="195"/>
      <c r="H40" s="195"/>
      <c r="I40" s="196"/>
      <c r="J40" s="195"/>
      <c r="K40" s="195"/>
      <c r="M40" s="191"/>
      <c r="N40" s="133"/>
      <c r="P40" s="132"/>
      <c r="Q40" s="133"/>
      <c r="R40" s="133"/>
      <c r="T40" s="132"/>
      <c r="U40" s="133"/>
      <c r="V40" s="133"/>
      <c r="X40" s="132"/>
      <c r="Y40" s="133"/>
      <c r="Z40" s="133"/>
      <c r="AB40" s="132"/>
      <c r="AC40" s="133"/>
      <c r="AD40" s="133"/>
      <c r="AF40" s="132"/>
      <c r="AG40" s="133"/>
      <c r="AH40" s="133"/>
      <c r="AJ40" s="132"/>
      <c r="AK40" s="133"/>
      <c r="AL40" s="133"/>
      <c r="AN40" s="132"/>
      <c r="AO40" s="133"/>
      <c r="AP40" s="133"/>
      <c r="AR40" s="132"/>
      <c r="AS40" s="133"/>
      <c r="AT40" s="133"/>
      <c r="AV40" s="132"/>
      <c r="AW40" s="133"/>
      <c r="AX40" s="133"/>
      <c r="AZ40" s="132"/>
      <c r="BA40" s="133"/>
      <c r="BB40" s="133"/>
      <c r="BD40" s="132"/>
      <c r="BE40" s="133"/>
      <c r="BF40" s="133"/>
      <c r="BH40" s="132"/>
      <c r="BI40" s="133"/>
      <c r="BJ40" s="133"/>
      <c r="BL40" s="132"/>
      <c r="BM40" s="133"/>
      <c r="BN40" s="133"/>
      <c r="BP40" s="132"/>
      <c r="BQ40" s="133"/>
      <c r="BR40" s="133"/>
      <c r="BT40" s="132"/>
      <c r="BU40" s="133"/>
      <c r="BV40" s="133"/>
      <c r="BX40" s="132"/>
      <c r="BY40" s="133"/>
      <c r="BZ40" s="133"/>
      <c r="CB40" s="132"/>
      <c r="CC40" s="133"/>
      <c r="CD40" s="133"/>
      <c r="CF40" s="132"/>
      <c r="CG40" s="133"/>
      <c r="CH40" s="133"/>
      <c r="CJ40" s="132"/>
      <c r="CK40" s="133"/>
      <c r="CL40" s="133"/>
      <c r="CN40" s="132"/>
      <c r="CO40" s="133"/>
      <c r="CP40" s="133"/>
      <c r="CR40" s="132"/>
      <c r="CS40" s="133"/>
      <c r="CT40" s="133"/>
      <c r="CV40" s="132"/>
      <c r="CW40" s="133"/>
      <c r="CX40" s="133"/>
      <c r="CZ40" s="132"/>
      <c r="DA40" s="133"/>
      <c r="DB40" s="133"/>
      <c r="DD40" s="132"/>
      <c r="DE40" s="133"/>
      <c r="DF40" s="133"/>
      <c r="DH40" s="132"/>
      <c r="DI40" s="133"/>
      <c r="DJ40" s="133"/>
      <c r="DL40" s="132"/>
      <c r="DM40" s="133"/>
      <c r="DN40" s="133"/>
      <c r="DP40" s="132"/>
      <c r="DQ40" s="133"/>
      <c r="DR40" s="133"/>
      <c r="DT40" s="132"/>
      <c r="DU40" s="133"/>
      <c r="DV40" s="133"/>
      <c r="DX40" s="132"/>
      <c r="DY40" s="133"/>
      <c r="DZ40" s="133"/>
      <c r="EB40" s="132"/>
      <c r="EC40" s="133"/>
      <c r="ED40" s="133"/>
      <c r="EF40" s="132"/>
      <c r="EG40" s="133"/>
      <c r="EH40" s="133"/>
      <c r="EJ40" s="132"/>
      <c r="EK40" s="133"/>
      <c r="EL40" s="133"/>
      <c r="EN40" s="132"/>
      <c r="EO40" s="133"/>
      <c r="EP40" s="133"/>
      <c r="ER40" s="132"/>
      <c r="ES40" s="133"/>
      <c r="ET40" s="133"/>
      <c r="EV40" s="132"/>
      <c r="EW40" s="133"/>
      <c r="EX40" s="133"/>
      <c r="EZ40" s="132"/>
      <c r="FA40" s="133"/>
      <c r="FB40" s="133"/>
      <c r="FD40" s="132"/>
      <c r="FE40" s="133"/>
      <c r="FF40" s="133"/>
      <c r="FH40" s="132"/>
      <c r="FI40" s="133"/>
      <c r="FJ40" s="133"/>
      <c r="FL40" s="132"/>
      <c r="FM40" s="133"/>
      <c r="FN40" s="133"/>
      <c r="FP40" s="132"/>
      <c r="FQ40" s="133"/>
      <c r="FR40" s="133"/>
      <c r="FT40" s="132"/>
      <c r="FU40" s="133"/>
      <c r="FV40" s="133"/>
      <c r="FX40" s="132"/>
    </row>
    <row r="41" spans="2:180" ht="12" customHeight="1">
      <c r="C41" s="537"/>
      <c r="D41" s="921"/>
      <c r="E41" s="1065"/>
      <c r="G41" s="195"/>
      <c r="H41" s="223"/>
      <c r="I41" s="234"/>
      <c r="J41" s="237"/>
      <c r="M41" s="191"/>
      <c r="N41" s="133"/>
      <c r="P41" s="132"/>
      <c r="Q41" s="133"/>
      <c r="R41" s="133"/>
      <c r="T41" s="132"/>
      <c r="U41" s="133"/>
      <c r="V41" s="133"/>
      <c r="X41" s="132"/>
      <c r="Y41" s="133"/>
      <c r="Z41" s="133"/>
      <c r="AB41" s="132"/>
      <c r="AC41" s="133"/>
      <c r="AD41" s="133"/>
      <c r="AF41" s="132"/>
      <c r="AG41" s="133"/>
      <c r="AH41" s="133"/>
      <c r="AJ41" s="132"/>
      <c r="AK41" s="133"/>
      <c r="AL41" s="133"/>
      <c r="AN41" s="132"/>
      <c r="AO41" s="133"/>
      <c r="AP41" s="133"/>
      <c r="AR41" s="132"/>
      <c r="AS41" s="133"/>
      <c r="AT41" s="133"/>
      <c r="AV41" s="132"/>
      <c r="AW41" s="133"/>
      <c r="AX41" s="133"/>
      <c r="AZ41" s="132"/>
      <c r="BA41" s="133"/>
      <c r="BB41" s="133"/>
      <c r="BD41" s="132"/>
      <c r="BE41" s="133"/>
      <c r="BF41" s="133"/>
      <c r="BH41" s="132"/>
      <c r="BI41" s="133"/>
      <c r="BJ41" s="133"/>
      <c r="BL41" s="132"/>
      <c r="BM41" s="133"/>
      <c r="BN41" s="133"/>
      <c r="BP41" s="132"/>
      <c r="BQ41" s="133"/>
      <c r="BR41" s="133"/>
      <c r="BT41" s="132"/>
      <c r="BU41" s="133"/>
      <c r="BV41" s="133"/>
      <c r="BX41" s="132"/>
      <c r="BY41" s="133"/>
      <c r="BZ41" s="133"/>
      <c r="CB41" s="132"/>
      <c r="CC41" s="133"/>
      <c r="CD41" s="133"/>
      <c r="CF41" s="132"/>
      <c r="CG41" s="133"/>
      <c r="CH41" s="133"/>
      <c r="CJ41" s="132"/>
      <c r="CK41" s="133"/>
      <c r="CL41" s="133"/>
      <c r="CN41" s="132"/>
      <c r="CO41" s="133"/>
      <c r="CP41" s="133"/>
      <c r="CR41" s="132"/>
      <c r="CS41" s="133"/>
      <c r="CT41" s="133"/>
      <c r="CV41" s="132"/>
      <c r="CW41" s="133"/>
      <c r="CX41" s="133"/>
      <c r="CZ41" s="132"/>
      <c r="DA41" s="133"/>
      <c r="DB41" s="133"/>
      <c r="DD41" s="132"/>
      <c r="DE41" s="133"/>
      <c r="DF41" s="133"/>
      <c r="DH41" s="132"/>
      <c r="DI41" s="133"/>
      <c r="DJ41" s="133"/>
      <c r="DL41" s="132"/>
      <c r="DM41" s="133"/>
      <c r="DN41" s="133"/>
      <c r="DP41" s="132"/>
      <c r="DQ41" s="133"/>
      <c r="DR41" s="133"/>
      <c r="DT41" s="132"/>
      <c r="DU41" s="133"/>
      <c r="DV41" s="133"/>
      <c r="DX41" s="132"/>
      <c r="DY41" s="133"/>
      <c r="DZ41" s="133"/>
      <c r="EB41" s="132"/>
      <c r="EC41" s="133"/>
      <c r="ED41" s="133"/>
      <c r="EF41" s="132"/>
      <c r="EG41" s="133"/>
      <c r="EH41" s="133"/>
      <c r="EJ41" s="132"/>
      <c r="EK41" s="133"/>
      <c r="EL41" s="133"/>
      <c r="EN41" s="132"/>
      <c r="EO41" s="133"/>
      <c r="EP41" s="133"/>
      <c r="ER41" s="132"/>
      <c r="ES41" s="133"/>
      <c r="ET41" s="133"/>
      <c r="EV41" s="132"/>
      <c r="EW41" s="133"/>
      <c r="EX41" s="133"/>
      <c r="EZ41" s="132"/>
      <c r="FA41" s="133"/>
      <c r="FB41" s="133"/>
      <c r="FD41" s="132"/>
      <c r="FE41" s="133"/>
      <c r="FF41" s="133"/>
      <c r="FH41" s="132"/>
      <c r="FI41" s="133"/>
      <c r="FJ41" s="133"/>
      <c r="FL41" s="132"/>
      <c r="FM41" s="133"/>
      <c r="FN41" s="133"/>
      <c r="FP41" s="132"/>
      <c r="FQ41" s="133"/>
      <c r="FR41" s="133"/>
      <c r="FT41" s="132"/>
      <c r="FU41" s="133"/>
      <c r="FV41" s="133"/>
      <c r="FX41" s="132"/>
    </row>
    <row r="42" spans="2:180" ht="19.5" customHeight="1">
      <c r="B42" s="923" t="str">
        <f ca="1">OFFSET(Lexicon!B925,0,$B$3)</f>
        <v xml:space="preserve"> Identify Likely Causes</v>
      </c>
      <c r="C42" s="923"/>
      <c r="D42" s="923"/>
      <c r="E42" s="922"/>
      <c r="F42" s="132"/>
      <c r="G42" s="223"/>
      <c r="H42" s="223"/>
      <c r="I42" s="223"/>
      <c r="J42" s="228"/>
      <c r="K42" s="133"/>
    </row>
    <row r="43" spans="2:180" ht="15" customHeight="1">
      <c r="B43" s="726" t="str">
        <f ca="1">OFFSET(Lexicon!B926,0,$B$3)</f>
        <v>Consider causes for the potential problem</v>
      </c>
      <c r="C43" s="727"/>
      <c r="D43" s="727"/>
      <c r="E43" s="727"/>
      <c r="G43" s="132"/>
      <c r="H43" s="132"/>
      <c r="I43" s="132"/>
      <c r="J43" s="228"/>
      <c r="K43" s="133"/>
    </row>
    <row r="44" spans="2:180" ht="12" customHeight="1">
      <c r="B44" s="195"/>
      <c r="D44" s="234" t="str">
        <f ca="1">OFFSET(Lexicon!B927,0,$B$3)</f>
        <v>What could cause the potential problem to occur?</v>
      </c>
      <c r="E44" s="191"/>
      <c r="G44" s="132"/>
      <c r="H44" s="132"/>
      <c r="I44" s="133"/>
      <c r="K44" s="133"/>
    </row>
    <row r="45" spans="2:180" ht="12" customHeight="1">
      <c r="B45" s="195"/>
      <c r="C45" s="234"/>
      <c r="D45" s="234" t="str">
        <f ca="1">OFFSET(Lexicon!B928,0,$B$3)</f>
        <v>What else could cause …?</v>
      </c>
      <c r="E45" s="283"/>
      <c r="G45" s="132"/>
      <c r="H45" s="132"/>
      <c r="I45" s="132"/>
      <c r="J45" s="228"/>
      <c r="K45" s="133"/>
    </row>
    <row r="46" spans="2:180" ht="12" customHeight="1">
      <c r="B46" s="195"/>
      <c r="C46" s="234"/>
      <c r="D46" s="234"/>
      <c r="E46" s="283"/>
      <c r="G46" s="132"/>
      <c r="H46" s="132"/>
      <c r="I46" s="132"/>
      <c r="J46" s="228"/>
      <c r="K46" s="133"/>
    </row>
    <row r="47" spans="2:180" ht="12" customHeight="1">
      <c r="B47" s="195"/>
      <c r="C47" s="234"/>
      <c r="D47" s="234" t="str">
        <f ca="1">OFFSET(Lexicon!B929,0,$B$3)</f>
        <v xml:space="preserve">Review similar experiences </v>
      </c>
      <c r="E47" s="283"/>
      <c r="G47" s="132"/>
      <c r="H47" s="132"/>
      <c r="I47" s="195"/>
      <c r="J47" s="191"/>
      <c r="K47" s="133"/>
    </row>
    <row r="48" spans="2:180" ht="12" customHeight="1">
      <c r="B48" s="195"/>
      <c r="C48" s="234"/>
      <c r="D48" s="234" t="str">
        <f ca="1">OFFSET(Lexicon!B930,0,$B$3)</f>
        <v>List many likely causes for each potential problem</v>
      </c>
      <c r="E48" s="283"/>
      <c r="G48" s="225"/>
      <c r="H48" s="225"/>
      <c r="I48" s="191"/>
      <c r="J48" s="195"/>
      <c r="K48" s="230"/>
    </row>
    <row r="49" spans="1:11" ht="12" customHeight="1">
      <c r="B49" s="195"/>
      <c r="C49" s="234"/>
      <c r="D49" s="234" t="str">
        <f ca="1">OFFSET(Lexicon!B931,0,$B$3)</f>
        <v>Explain how each cause could create the potential problem</v>
      </c>
      <c r="E49" s="283"/>
      <c r="G49" s="225"/>
      <c r="H49" s="225"/>
      <c r="I49" s="191"/>
      <c r="J49" s="195"/>
      <c r="K49" s="230"/>
    </row>
    <row r="50" spans="1:11" ht="12" customHeight="1">
      <c r="B50" s="195"/>
      <c r="D50" s="191"/>
      <c r="E50" s="191"/>
      <c r="G50" s="224"/>
      <c r="H50" s="224"/>
      <c r="I50" s="191"/>
      <c r="J50" s="195"/>
      <c r="K50" s="227"/>
    </row>
    <row r="51" spans="1:11" ht="19.5" customHeight="1">
      <c r="B51" s="923" t="str">
        <f ca="1">OFFSET(Lexicon!B936,0,$B$3)</f>
        <v xml:space="preserve"> Take Preventive Action</v>
      </c>
      <c r="C51" s="923"/>
      <c r="D51" s="923"/>
      <c r="E51" s="922"/>
      <c r="F51" s="132"/>
      <c r="G51" s="223"/>
      <c r="H51" s="223"/>
      <c r="I51" s="223"/>
      <c r="J51" s="228"/>
      <c r="K51" s="133"/>
    </row>
    <row r="52" spans="1:11" ht="15" customHeight="1">
      <c r="B52" s="726" t="str">
        <f ca="1">OFFSET(Lexicon!B937,0,$B$3)</f>
        <v>Take Actions to Address Likely Causes</v>
      </c>
      <c r="C52" s="727"/>
      <c r="D52" s="727"/>
      <c r="E52" s="727"/>
      <c r="G52" s="132"/>
      <c r="H52" s="132"/>
      <c r="I52" s="132"/>
      <c r="J52" s="228"/>
      <c r="K52" s="133"/>
    </row>
    <row r="53" spans="1:11" s="191" customFormat="1" ht="12" customHeight="1">
      <c r="A53" s="541"/>
      <c r="B53" s="195"/>
      <c r="D53" s="234" t="str">
        <f ca="1">OFFSET(Lexicon!B938,0,$B$3)</f>
        <v>What can we do to prevent or reduce the chances of this likely cause?</v>
      </c>
      <c r="E53" s="234"/>
      <c r="F53" s="541"/>
      <c r="G53" s="228"/>
      <c r="H53" s="228"/>
      <c r="J53" s="195"/>
      <c r="K53" s="133"/>
    </row>
    <row r="54" spans="1:11" s="191" customFormat="1" ht="12" customHeight="1">
      <c r="A54" s="541"/>
      <c r="B54" s="195"/>
      <c r="D54" s="234" t="str">
        <f ca="1">OFFSET(Lexicon!B939,0,$B$3)</f>
        <v>How can we keep this likely cause from creating the potential problem?</v>
      </c>
      <c r="E54" s="234"/>
      <c r="F54" s="541"/>
      <c r="G54" s="238"/>
      <c r="H54" s="238"/>
      <c r="I54" s="195"/>
      <c r="K54" s="133"/>
    </row>
    <row r="55" spans="1:11" s="191" customFormat="1" ht="12" customHeight="1">
      <c r="A55" s="541"/>
      <c r="B55" s="195"/>
      <c r="D55" s="234"/>
      <c r="E55" s="234"/>
      <c r="F55" s="541"/>
      <c r="G55" s="238"/>
      <c r="H55" s="238"/>
      <c r="I55" s="195"/>
      <c r="K55" s="133"/>
    </row>
    <row r="56" spans="1:11" s="191" customFormat="1" ht="12" customHeight="1">
      <c r="A56" s="541"/>
      <c r="B56" s="195"/>
      <c r="D56" s="234" t="str">
        <f ca="1">OFFSET(Lexicon!B940,0,$B$3)</f>
        <v>List many preventive actions.</v>
      </c>
      <c r="E56" s="234"/>
      <c r="F56" s="541"/>
      <c r="G56" s="132"/>
      <c r="H56" s="132"/>
      <c r="K56" s="133"/>
    </row>
    <row r="57" spans="1:11" s="191" customFormat="1" ht="12" customHeight="1">
      <c r="A57" s="541"/>
      <c r="B57" s="195"/>
      <c r="D57" s="234" t="str">
        <f ca="1">OFFSET(Lexicon!B941,0,$B$3)</f>
        <v xml:space="preserve">Assign responsibility, resources, and time frame for each </v>
      </c>
      <c r="E57" s="234"/>
      <c r="F57" s="541"/>
      <c r="G57" s="132"/>
      <c r="H57" s="132"/>
      <c r="K57" s="133"/>
    </row>
    <row r="58" spans="1:11" s="191" customFormat="1" ht="12" customHeight="1">
      <c r="A58" s="541"/>
      <c r="B58" s="195"/>
      <c r="F58" s="541"/>
      <c r="G58" s="132"/>
      <c r="H58" s="132"/>
      <c r="K58" s="133"/>
    </row>
    <row r="59" spans="1:11" ht="19.5" customHeight="1">
      <c r="B59" s="923" t="str">
        <f ca="1">OFFSET(Lexicon!B945,0,$B$3)</f>
        <v xml:space="preserve"> Plan Contingent Action and Set Triggers</v>
      </c>
      <c r="C59" s="923"/>
      <c r="D59" s="923"/>
      <c r="E59" s="922"/>
      <c r="F59" s="132"/>
      <c r="G59" s="223"/>
      <c r="H59" s="223"/>
      <c r="I59" s="223"/>
      <c r="J59" s="228"/>
      <c r="K59" s="133"/>
    </row>
    <row r="60" spans="1:11" ht="15" customHeight="1">
      <c r="B60" s="726" t="str">
        <f ca="1">OFFSET(Lexicon!B946,0,$B$3)</f>
        <v>Prepare Actions to Reduce Likely Impact</v>
      </c>
      <c r="C60" s="727"/>
      <c r="D60" s="727"/>
      <c r="E60" s="727"/>
      <c r="G60" s="132"/>
      <c r="H60" s="132"/>
      <c r="I60" s="132"/>
      <c r="J60" s="228"/>
      <c r="K60" s="133"/>
    </row>
    <row r="61" spans="1:11" s="191" customFormat="1">
      <c r="A61" s="541"/>
      <c r="B61" s="195"/>
      <c r="D61" s="234" t="str">
        <f ca="1">OFFSET(Lexicon!B947,0,$B$3)</f>
        <v>What action will we take if the potential problem happens?</v>
      </c>
      <c r="F61" s="541"/>
      <c r="G61" s="230"/>
      <c r="H61" s="230"/>
      <c r="I61" s="195"/>
      <c r="K61" s="230"/>
    </row>
    <row r="62" spans="1:11" s="191" customFormat="1">
      <c r="A62" s="541"/>
      <c r="B62" s="195"/>
      <c r="D62" s="234" t="str">
        <f ca="1">OFFSET(Lexicon!B948,0,$B$3)</f>
        <v>What action will minimize the impact if this happens?</v>
      </c>
      <c r="F62" s="541"/>
      <c r="G62" s="230"/>
      <c r="H62" s="230"/>
      <c r="K62" s="230"/>
    </row>
    <row r="63" spans="1:11" s="191" customFormat="1">
      <c r="A63" s="541"/>
      <c r="B63" s="195"/>
      <c r="D63" s="234" t="str">
        <f ca="1">OFFSET(Lexicon!B949,0,$B$3)</f>
        <v>What can we do to recover as quickly, cheaply, and effectively as possible?</v>
      </c>
      <c r="E63" s="530"/>
      <c r="F63" s="541"/>
      <c r="G63" s="230"/>
      <c r="H63" s="999"/>
      <c r="I63" s="195"/>
      <c r="K63" s="230"/>
    </row>
    <row r="64" spans="1:11" s="191" customFormat="1">
      <c r="A64" s="541"/>
      <c r="B64" s="195"/>
      <c r="C64" s="287"/>
      <c r="E64" s="530"/>
      <c r="F64" s="541"/>
      <c r="G64" s="230"/>
      <c r="H64" s="999"/>
      <c r="K64" s="230"/>
    </row>
    <row r="65" spans="1:11" s="191" customFormat="1">
      <c r="A65" s="541"/>
      <c r="B65" s="195"/>
      <c r="C65" s="287"/>
      <c r="D65" s="234" t="str">
        <f ca="1">OFFSET(Lexicon!B950,0,$B$3)</f>
        <v>Brainstorm a list of contingent actions</v>
      </c>
      <c r="F65" s="541"/>
      <c r="G65" s="230"/>
      <c r="I65" s="195"/>
      <c r="K65" s="230"/>
    </row>
    <row r="66" spans="1:11" s="191" customFormat="1">
      <c r="A66" s="541"/>
      <c r="B66" s="195"/>
      <c r="D66" s="234" t="str">
        <f ca="1">OFFSET(Lexicon!B951,0,$B$3)</f>
        <v>Involve others who will complete or judge the action or plan</v>
      </c>
      <c r="F66" s="541"/>
      <c r="G66" s="230"/>
      <c r="K66" s="230"/>
    </row>
    <row r="67" spans="1:11" s="191" customFormat="1">
      <c r="A67" s="541"/>
      <c r="B67" s="195"/>
      <c r="F67" s="541"/>
      <c r="G67" s="230"/>
      <c r="K67" s="230"/>
    </row>
    <row r="68" spans="1:11" s="191" customFormat="1">
      <c r="A68" s="541"/>
      <c r="B68" s="195"/>
      <c r="C68" s="234" t="str">
        <f ca="1">OFFSET(Lexicon!B952,0,$B$3)</f>
        <v xml:space="preserve">Prepare contingent actions in advance    </v>
      </c>
      <c r="D68" s="234"/>
      <c r="E68" s="283" t="str">
        <f ca="1">OFFSET(Lexicon!B953,0,$B$3)</f>
        <v>Assign responsibility, resources, and time frame for each</v>
      </c>
      <c r="F68" s="541"/>
      <c r="G68" s="230"/>
      <c r="I68" s="195"/>
      <c r="K68" s="230"/>
    </row>
    <row r="69" spans="1:11" s="191" customFormat="1">
      <c r="A69" s="541"/>
      <c r="B69" s="195"/>
      <c r="E69" s="530"/>
      <c r="F69" s="541"/>
      <c r="G69" s="230"/>
      <c r="K69" s="230"/>
    </row>
    <row r="70" spans="1:11" ht="15" customHeight="1">
      <c r="B70" s="726" t="str">
        <f ca="1">OFFSET(Lexicon!B956,0,$B$3)</f>
        <v>Set Triggers for Contingent Actions</v>
      </c>
      <c r="C70" s="727"/>
      <c r="D70" s="727"/>
      <c r="E70" s="727"/>
      <c r="G70" s="132"/>
      <c r="H70" s="132"/>
      <c r="I70" s="132"/>
      <c r="J70" s="228"/>
      <c r="K70" s="133"/>
    </row>
    <row r="71" spans="1:11" s="191" customFormat="1">
      <c r="A71" s="541"/>
      <c r="B71" s="195"/>
      <c r="D71" s="234" t="str">
        <f ca="1">OFFSET(Lexicon!B957,0,$B$3)</f>
        <v>How will we know the potential problem has occurred?</v>
      </c>
      <c r="F71" s="541"/>
      <c r="G71" s="230"/>
      <c r="I71" s="195"/>
      <c r="K71" s="230"/>
    </row>
    <row r="72" spans="1:11" s="191" customFormat="1">
      <c r="A72" s="541"/>
      <c r="B72" s="195"/>
      <c r="C72" s="195"/>
      <c r="D72" s="234" t="str">
        <f ca="1">OFFSET(Lexicon!B958,0,$B$3)</f>
        <v>What will cause the contingent action to start?</v>
      </c>
      <c r="F72" s="541"/>
      <c r="G72" s="230"/>
      <c r="K72" s="230"/>
    </row>
    <row r="73" spans="1:11" s="191" customFormat="1">
      <c r="A73" s="541"/>
      <c r="B73" s="195"/>
      <c r="C73" s="195"/>
      <c r="F73" s="541"/>
      <c r="G73" s="230"/>
      <c r="K73" s="230"/>
    </row>
    <row r="74" spans="1:11" s="191" customFormat="1">
      <c r="A74" s="541"/>
      <c r="B74" s="195"/>
      <c r="C74" s="195"/>
      <c r="D74" s="234" t="str">
        <f ca="1">OFFSET(Lexicon!B959,0,$B$3)</f>
        <v>Set a trigger for each contingent action</v>
      </c>
      <c r="F74" s="541"/>
      <c r="G74" s="230"/>
      <c r="K74" s="230"/>
    </row>
    <row r="75" spans="1:11" s="191" customFormat="1">
      <c r="A75" s="541"/>
      <c r="B75" s="195"/>
      <c r="C75" s="195"/>
      <c r="D75" s="234" t="str">
        <f ca="1">OFFSET(Lexicon!B960,0,$B$3)</f>
        <v>One trigger can initiate more than one contingent action</v>
      </c>
      <c r="F75" s="541"/>
      <c r="G75" s="230"/>
      <c r="K75" s="230"/>
    </row>
    <row r="76" spans="1:11" s="191" customFormat="1">
      <c r="A76" s="541"/>
      <c r="B76" s="195"/>
      <c r="C76" s="195"/>
      <c r="D76" s="234" t="str">
        <f ca="1">OFFSET(Lexicon!B961,0,$B$3)</f>
        <v>Identify the system or person that will initiate the contingent action</v>
      </c>
      <c r="F76" s="541"/>
      <c r="G76" s="230"/>
      <c r="K76" s="230"/>
    </row>
    <row r="77" spans="1:11" s="191" customFormat="1">
      <c r="A77" s="541"/>
      <c r="B77" s="195"/>
      <c r="C77" s="195"/>
      <c r="D77" s="234" t="str">
        <f ca="1">OFFSET(Lexicon!B962,0,$B$3)</f>
        <v>Automatic triggers are preferable—they do not require judgment</v>
      </c>
      <c r="F77" s="541"/>
      <c r="G77" s="230"/>
      <c r="K77" s="230"/>
    </row>
    <row r="78" spans="1:11" s="191" customFormat="1">
      <c r="A78" s="541"/>
      <c r="B78" s="195"/>
      <c r="C78" s="195"/>
      <c r="D78" s="234" t="str">
        <f ca="1">OFFSET(Lexicon!B963,0,$B$3)</f>
        <v xml:space="preserve">Use manual triggers when there is a choice of contingent actions </v>
      </c>
      <c r="F78" s="541"/>
      <c r="G78" s="230"/>
      <c r="K78" s="230"/>
    </row>
    <row r="79" spans="1:11" s="191" customFormat="1">
      <c r="A79" s="541"/>
      <c r="B79" s="195"/>
      <c r="C79" s="195"/>
      <c r="D79" s="234" t="str">
        <f ca="1">OFFSET(Lexicon!B964,0,$B$3)</f>
        <v>or when the need for action has to be assessed</v>
      </c>
      <c r="F79" s="541"/>
      <c r="G79" s="230"/>
      <c r="K79" s="230"/>
    </row>
    <row r="80" spans="1:11" s="191" customFormat="1">
      <c r="A80" s="541"/>
      <c r="B80" s="195"/>
      <c r="C80" s="195"/>
      <c r="D80" s="234"/>
      <c r="F80" s="541"/>
      <c r="G80" s="230"/>
      <c r="K80" s="230"/>
    </row>
  </sheetData>
  <mergeCells count="21">
    <mergeCell ref="B10:E10"/>
    <mergeCell ref="E20:E21"/>
    <mergeCell ref="B13:C13"/>
    <mergeCell ref="B14:C15"/>
    <mergeCell ref="C26:C27"/>
    <mergeCell ref="E27:E28"/>
    <mergeCell ref="B4:E4"/>
    <mergeCell ref="B5:E5"/>
    <mergeCell ref="B6:E6"/>
    <mergeCell ref="B7:E7"/>
    <mergeCell ref="B8:E8"/>
    <mergeCell ref="H63:H64"/>
    <mergeCell ref="B11:E11"/>
    <mergeCell ref="E34:E35"/>
    <mergeCell ref="E37:E38"/>
    <mergeCell ref="E40:E41"/>
    <mergeCell ref="C30:C31"/>
    <mergeCell ref="C33:C34"/>
    <mergeCell ref="C36:C37"/>
    <mergeCell ref="E30:E31"/>
    <mergeCell ref="D15:E16"/>
  </mergeCells>
  <printOptions horizontalCentered="1"/>
  <pageMargins left="0.56000000000000005" right="0.3" top="0.48" bottom="0.33" header="0.24" footer="0.3"/>
  <pageSetup scale="72" orientation="portrait" r:id="rId1"/>
  <headerFooter>
    <oddFooter>&amp;C&amp;8Copyright © Kepner-Tregoe, Inc. All Rights Reserved.&amp;R&amp;8Page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Q1012"/>
  <sheetViews>
    <sheetView showGridLines="0" showZeros="0" zoomScale="90" zoomScaleNormal="90" zoomScaleSheetLayoutView="100" workbookViewId="0"/>
  </sheetViews>
  <sheetFormatPr defaultColWidth="9.140625" defaultRowHeight="14.25" zeroHeight="1" outlineLevelCol="1"/>
  <cols>
    <col min="1" max="1" width="1.7109375" style="761" customWidth="1"/>
    <col min="2" max="2" width="60.85546875" style="761" customWidth="1"/>
    <col min="3" max="3" width="2.42578125" style="761" customWidth="1"/>
    <col min="4" max="4" width="18.7109375" style="761" customWidth="1"/>
    <col min="5" max="5" width="1.140625" style="761" customWidth="1"/>
    <col min="6" max="6" width="18.7109375" style="761" customWidth="1"/>
    <col min="7" max="7" width="3" style="761" customWidth="1" outlineLevel="1"/>
    <col min="8" max="8" width="62.140625" style="761" customWidth="1" outlineLevel="1"/>
    <col min="9" max="9" width="1.42578125" style="761" customWidth="1" outlineLevel="1"/>
    <col min="10" max="10" width="62.140625" style="761" customWidth="1" outlineLevel="1"/>
    <col min="11" max="11" width="3" style="761" customWidth="1"/>
    <col min="12" max="12" width="63.140625" style="761" customWidth="1"/>
    <col min="13" max="13" width="1.42578125" style="761" customWidth="1"/>
    <col min="14" max="14" width="62.140625" style="761" customWidth="1"/>
    <col min="15" max="15" width="1.7109375" style="761" customWidth="1"/>
    <col min="16" max="16384" width="9.140625" style="761"/>
  </cols>
  <sheetData>
    <row r="1" spans="2:69" s="846" customFormat="1" ht="7.5" customHeight="1">
      <c r="P1" s="853"/>
    </row>
    <row r="2" spans="2:69" s="846" customFormat="1" ht="40.5" customHeight="1">
      <c r="B2" s="844" t="str">
        <f ca="1">OFFSET(Lexicon!B969,0,$B$3)</f>
        <v>Potential Opportunity Analysis</v>
      </c>
      <c r="C2" s="844"/>
      <c r="D2" s="844"/>
      <c r="E2" s="844"/>
      <c r="F2" s="844"/>
      <c r="H2" s="844" t="str">
        <f ca="1">OFFSET(Lexicon!B969,0,$B$3)</f>
        <v>Potential Opportunity Analysis</v>
      </c>
      <c r="I2" s="844"/>
      <c r="J2" s="844"/>
      <c r="K2" s="854" t="s">
        <v>4692</v>
      </c>
      <c r="L2" s="844" t="str">
        <f ca="1">OFFSET(Lexicon!B969,0,$B$3)</f>
        <v>Potential Opportunity Analysis</v>
      </c>
      <c r="M2" s="844"/>
      <c r="N2" s="844"/>
    </row>
    <row r="3" spans="2:69" s="929" customFormat="1" ht="4.5" customHeight="1">
      <c r="B3" s="927">
        <f>Home!BA21</f>
        <v>0</v>
      </c>
      <c r="H3" s="928"/>
      <c r="L3" s="928"/>
    </row>
    <row r="4" spans="2:69" ht="19.5" customHeight="1">
      <c r="B4" s="1160" t="str">
        <f ca="1">OFFSET(Lexicon!B980,0,$B$3)</f>
        <v xml:space="preserve"> Identify Potential Opportunities</v>
      </c>
      <c r="C4" s="1160"/>
      <c r="D4" s="1160"/>
      <c r="E4" s="1160"/>
      <c r="F4" s="1160"/>
      <c r="H4" s="932" t="str">
        <f ca="1">OFFSET(Lexicon!B1024,0,$B$3)</f>
        <v xml:space="preserve"> Identify Likely Causes</v>
      </c>
      <c r="J4" s="932" t="str">
        <f ca="1">OFFSET(Lexicon!B1034,0,$B$3)</f>
        <v xml:space="preserve"> Take Promoting Action</v>
      </c>
      <c r="L4" s="1159" t="str">
        <f ca="1">OFFSET(Lexicon!B1043,0,$B$3)</f>
        <v xml:space="preserve">  Prepare Capitalizing Action and Set Triggers</v>
      </c>
      <c r="M4" s="1159"/>
      <c r="N4" s="1159"/>
      <c r="BQ4" s="128" t="s">
        <v>1349</v>
      </c>
    </row>
    <row r="5" spans="2:69" ht="15" customHeight="1">
      <c r="B5" s="1043" t="str">
        <f ca="1">OFFSET(Lexicon!B981,0,B3)</f>
        <v>State the Action</v>
      </c>
      <c r="C5" s="1043"/>
      <c r="D5" s="1043"/>
      <c r="E5" s="1043"/>
      <c r="F5" s="1043"/>
      <c r="H5" s="930" t="str">
        <f ca="1">OFFSET(Lexicon!B1025,0,$B$3)</f>
        <v>Consider causes for the potential opportunity</v>
      </c>
      <c r="J5" s="849" t="str">
        <f ca="1">OFFSET(Lexicon!B1035,0,$B$3)</f>
        <v>Take Actions to Encourage Likely Causes</v>
      </c>
      <c r="L5" s="849" t="str">
        <f ca="1">OFFSET(Lexicon!B1044,0,$B$3)</f>
        <v>Prepare Actions to Enhance Likely Effects</v>
      </c>
      <c r="N5" s="849" t="str">
        <f ca="1">OFFSET(Lexicon!B1054,0,$B$3)</f>
        <v>Set Triggers for Capitalizing Actions</v>
      </c>
      <c r="BQ5" s="128" t="s">
        <v>1350</v>
      </c>
    </row>
    <row r="6" spans="2:69" ht="15" customHeight="1">
      <c r="B6" s="996" t="str">
        <f ca="1">OFFSET(Lexicon!B982,0,$B$3)</f>
        <v>What decision, action, plan, or end result do we need to leverage?</v>
      </c>
      <c r="C6" s="996"/>
      <c r="D6" s="996"/>
      <c r="E6" s="996"/>
      <c r="F6" s="996"/>
      <c r="G6" s="1014"/>
      <c r="I6" s="1014"/>
      <c r="J6" s="977" t="str">
        <f ca="1">OFFSET(Lexicon!B1036,0,$B$3)</f>
        <v>What can we do to promote or increase the chances of this likely cause?</v>
      </c>
      <c r="K6" s="1014"/>
      <c r="L6" s="977" t="str">
        <f ca="1">OFFSET(Lexicon!B1045,0,$B$3)</f>
        <v>What action will we take if this potential opportunity happens?</v>
      </c>
      <c r="M6" s="1014"/>
      <c r="O6" s="1014"/>
      <c r="BQ6" s="128" t="s">
        <v>1351</v>
      </c>
    </row>
    <row r="7" spans="2:69" ht="15" customHeight="1">
      <c r="B7" s="996" t="str">
        <f ca="1">OFFSET(Lexicon!B983,0,$B$3)</f>
        <v>What decision, action, plan, or end result might contain unexpected benefits?</v>
      </c>
      <c r="C7" s="996"/>
      <c r="D7" s="996"/>
      <c r="E7" s="996"/>
      <c r="F7" s="996"/>
      <c r="G7" s="1014"/>
      <c r="H7" s="676" t="str">
        <f ca="1">OFFSET(Lexicon!B1026,0,$B$3)</f>
        <v>What could cause the potential opportunity to occur?</v>
      </c>
      <c r="I7" s="1014"/>
      <c r="J7" s="977"/>
      <c r="K7" s="1014"/>
      <c r="L7" s="977"/>
      <c r="M7" s="1014"/>
      <c r="N7" s="676" t="str">
        <f ca="1">OFFSET(Lexicon!B1055,0,$B$3)</f>
        <v>How will we know the potential opportunity has occurred?</v>
      </c>
      <c r="O7" s="1014"/>
      <c r="BQ7" s="128" t="s">
        <v>1352</v>
      </c>
    </row>
    <row r="8" spans="2:69" ht="15" customHeight="1">
      <c r="B8" s="1132" t="str">
        <f ca="1">OFFSET(Lexicon!B984,0,$B$3)</f>
        <v>Document a short, clear statement:  action, end result, modifiers. Time frame and cost are optional</v>
      </c>
      <c r="C8" s="1132"/>
      <c r="D8" s="1132"/>
      <c r="E8" s="1132"/>
      <c r="F8" s="1132"/>
      <c r="H8" s="494"/>
      <c r="J8" s="977" t="str">
        <f ca="1">OFFSET(Lexicon!B1037,0,$B$3)</f>
        <v>How can we ensure this likely cause will create the potential opportunity?</v>
      </c>
      <c r="L8" s="977" t="str">
        <f ca="1">OFFSET(Lexicon!B1047,0,$B$3)</f>
        <v>What actions will maximize the benefits if this happens?</v>
      </c>
      <c r="N8" s="494"/>
      <c r="BQ8" s="128" t="s">
        <v>1353</v>
      </c>
    </row>
    <row r="9" spans="2:69" ht="15" customHeight="1">
      <c r="B9" s="1152"/>
      <c r="C9" s="1153"/>
      <c r="D9" s="1153"/>
      <c r="E9" s="1153"/>
      <c r="F9" s="1154"/>
      <c r="G9" s="1014"/>
      <c r="H9" s="676" t="str">
        <f ca="1">OFFSET(Lexicon!B1027,0,$B$3)</f>
        <v>What else could cause …?</v>
      </c>
      <c r="I9" s="1014"/>
      <c r="J9" s="977"/>
      <c r="K9" s="1014"/>
      <c r="L9" s="977"/>
      <c r="M9" s="1014"/>
      <c r="N9" s="676" t="str">
        <f ca="1">OFFSET(Lexicon!B1057,0,$B$3)</f>
        <v>What will cause the capitalizing action to start?</v>
      </c>
      <c r="O9" s="1014"/>
      <c r="BQ9" s="128" t="s">
        <v>1354</v>
      </c>
    </row>
    <row r="10" spans="2:69">
      <c r="B10" s="1155"/>
      <c r="C10" s="1156"/>
      <c r="D10" s="1156"/>
      <c r="E10" s="1156"/>
      <c r="F10" s="1157"/>
      <c r="G10" s="1014"/>
      <c r="H10" s="494"/>
      <c r="I10" s="1014"/>
      <c r="J10" s="494"/>
      <c r="K10" s="1014"/>
      <c r="L10" s="977" t="str">
        <f ca="1">OFFSET(Lexicon!B1048,0,$B$3)</f>
        <v>What can we do to respond as quickly, cheaply, and effectively as possible?</v>
      </c>
      <c r="M10" s="1014"/>
      <c r="N10" s="494"/>
      <c r="O10" s="1014"/>
      <c r="BQ10" s="128" t="s">
        <v>1355</v>
      </c>
    </row>
    <row r="11" spans="2:69" ht="20.25" customHeight="1">
      <c r="B11" s="758" t="str">
        <f ca="1">OFFSET(Lexicon!B989,0,$B$3)</f>
        <v>List Potential Opportunities</v>
      </c>
      <c r="C11" s="931"/>
      <c r="D11" s="1043" t="str">
        <f ca="1">OFFSET(Lexicon!B998,0,$B$3)</f>
        <v>Set Priority</v>
      </c>
      <c r="E11" s="1043"/>
      <c r="F11" s="1043"/>
      <c r="H11" s="494"/>
      <c r="J11" s="494"/>
      <c r="L11" s="977"/>
      <c r="N11" s="676" t="str">
        <f ca="1">OFFSET(Lexicon!B1058,0,$B$3)</f>
        <v>Set a trigger for each capitalizing action</v>
      </c>
      <c r="BQ11" s="128" t="s">
        <v>1356</v>
      </c>
    </row>
    <row r="12" spans="2:69" ht="20.25" customHeight="1">
      <c r="B12" s="56" t="str">
        <f ca="1">OFFSET(Lexicon!B990,0,$B$3)</f>
        <v>When we take this action, what could go better than expected?</v>
      </c>
      <c r="C12" s="75"/>
      <c r="D12" s="1142" t="str">
        <f ca="1">OFFSET(Lexicon!B999,0,$B$3)</f>
        <v>Use Knowledge and Experience….OR</v>
      </c>
      <c r="E12" s="1142"/>
      <c r="F12" s="1142"/>
      <c r="H12" s="676" t="str">
        <f ca="1">OFFSET(Lexicon!B1028,0,$B$3)</f>
        <v xml:space="preserve">Review similar experiences </v>
      </c>
      <c r="J12" s="168" t="str">
        <f ca="1">OFFSET(Lexicon!B1038,0,$B$3)</f>
        <v>List many promoting actions</v>
      </c>
      <c r="L12" s="494"/>
      <c r="N12" s="676" t="str">
        <f ca="1">OFFSET(Lexicon!B1059,0,$B$3)</f>
        <v>One trigger can initiate more than one capitalizing action</v>
      </c>
      <c r="BQ12" s="128" t="s">
        <v>1357</v>
      </c>
    </row>
    <row r="13" spans="2:69" ht="24" customHeight="1">
      <c r="C13" s="180"/>
      <c r="D13" s="973" t="str">
        <f ca="1">OFFSET(Lexicon!B1002,0,$B$3)</f>
        <v>Which is likely to offer the greatest benefit?</v>
      </c>
      <c r="E13" s="973"/>
      <c r="F13" s="973"/>
      <c r="H13" s="494"/>
      <c r="J13" s="494"/>
      <c r="L13" s="494"/>
      <c r="N13" s="676" t="str">
        <f ca="1">OFFSET(Lexicon!B1060,0,$B$3)</f>
        <v>Identify the system or person that will initiate the capitalizing action</v>
      </c>
      <c r="BQ13" s="128" t="s">
        <v>1568</v>
      </c>
    </row>
    <row r="14" spans="2:69" ht="24" customHeight="1">
      <c r="B14" s="168" t="str">
        <f ca="1">OFFSET(Lexicon!B991,0,$B$3)</f>
        <v>What benefit(s) could this action cause?</v>
      </c>
      <c r="C14" s="180"/>
      <c r="D14" s="1158" t="str">
        <f ca="1">OFFSET(Lexicon!B1001,0,$B$3)</f>
        <v>Which should we work on first? Mark with *</v>
      </c>
      <c r="E14" s="973"/>
      <c r="F14" s="973"/>
      <c r="H14" s="676" t="str">
        <f ca="1">OFFSET(Lexicon!B1029,0,$B$3)</f>
        <v>List many likely causes for each potential opportunity</v>
      </c>
      <c r="J14" s="168" t="str">
        <f ca="1">OFFSET(Lexicon!B1039,0,$B$3)</f>
        <v xml:space="preserve">Assign responsibility, resources, and time frame for each </v>
      </c>
      <c r="L14" s="676" t="str">
        <f ca="1">OFFSET(Lexicon!B1049,0,$B$3)</f>
        <v>Brainstorm a list of contingent actions</v>
      </c>
      <c r="N14" s="494"/>
    </row>
    <row r="15" spans="2:69" ht="24" customHeight="1">
      <c r="B15" s="977" t="str">
        <f ca="1">OFFSET(Lexicon!B992,0,$B$3)</f>
        <v>Visualize what opportunities could occur while taking the action</v>
      </c>
      <c r="C15" s="68"/>
      <c r="D15" s="1142" t="str">
        <f ca="1">OFFSET(Lexicon!B1007,0,$B$3)</f>
        <v>Use Assess the Benefit</v>
      </c>
      <c r="E15" s="1142"/>
      <c r="F15" s="1142"/>
      <c r="H15" s="494"/>
      <c r="J15" s="168"/>
      <c r="L15" s="676" t="str">
        <f ca="1">OFFSET(Lexicon!B1050,0,$B$3)</f>
        <v>Involve others who will complete or judge the action or plan</v>
      </c>
      <c r="N15" s="676" t="str">
        <f ca="1">OFFSET(Lexicon!B1061,0,$B$3)</f>
        <v>Automatic triggers are preferable—they do not require judgment</v>
      </c>
    </row>
    <row r="16" spans="2:69" ht="24" customHeight="1">
      <c r="B16" s="977"/>
      <c r="C16" s="180"/>
      <c r="D16" s="1118" t="str">
        <f ca="1">OFFSET(Lexicon!B1009,0,$B$3)</f>
        <v>How likely is this potential opportunity?               (Probability [P])</v>
      </c>
      <c r="E16" s="1119"/>
      <c r="F16" s="1119"/>
      <c r="H16" s="676" t="str">
        <f ca="1">OFFSET(Lexicon!B1030,0,$B$3)</f>
        <v>Explain how each cause could create the potential opportunity</v>
      </c>
      <c r="J16" s="168"/>
      <c r="L16" s="494"/>
      <c r="N16" s="494"/>
    </row>
    <row r="17" spans="1:15" ht="24" customHeight="1">
      <c r="B17" s="977" t="str">
        <f ca="1">OFFSET(Lexicon!B993,0,$B$3)</f>
        <v xml:space="preserve">List quickly without discussion          Revise into object/positive deviation format </v>
      </c>
      <c r="C17" s="180"/>
      <c r="D17" s="1118" t="str">
        <f ca="1">OFFSET(Lexicon!B1010,0,$B$3)</f>
        <v>How beneficial is it likely to be? (Benefit [B])</v>
      </c>
      <c r="E17" s="1119"/>
      <c r="F17" s="1119"/>
      <c r="H17" s="168"/>
      <c r="J17" s="56"/>
      <c r="L17" s="676" t="str">
        <f ca="1">OFFSET(Lexicon!B1051,0,$B$3)</f>
        <v xml:space="preserve">Prepare capitalizing actions in advance                                                                                            </v>
      </c>
      <c r="N17" s="676" t="str">
        <f ca="1">OFFSET(Lexicon!B1062,0,$B$3)</f>
        <v xml:space="preserve">Use manual triggers when there is a choice of capitalizing actions </v>
      </c>
    </row>
    <row r="18" spans="1:15" ht="24" customHeight="1">
      <c r="B18" s="977"/>
      <c r="C18" s="180"/>
      <c r="D18" s="1118" t="str">
        <f ca="1">OFFSET(Lexicon!B1011,0,$B$3)</f>
        <v xml:space="preserve">Record (P) and (S) data.  Rate H M L. </v>
      </c>
      <c r="E18" s="1119"/>
      <c r="F18" s="1119"/>
      <c r="H18" s="168"/>
      <c r="J18" s="56"/>
      <c r="L18" s="676" t="str">
        <f ca="1">OFFSET(Lexicon!B1052,0,$B$3)</f>
        <v>Assign responsibility, resources, and time frame for each</v>
      </c>
      <c r="N18" s="676" t="str">
        <f ca="1">OFFSET(Lexicon!B1063,0,$B$3)</f>
        <v>or when the need for action has to be assessed</v>
      </c>
    </row>
    <row r="19" spans="1:15" ht="24" customHeight="1">
      <c r="B19" s="1120" t="str">
        <f ca="1">OFFSET(Lexicon!B1020,0,$B$3)</f>
        <v>Potential Opportunities</v>
      </c>
      <c r="C19" s="1121" t="s">
        <v>1568</v>
      </c>
      <c r="D19" s="1118" t="str">
        <f ca="1">OFFSET(Lexicon!B1012,0,$B$3)</f>
        <v>Work on highest combinations first.</v>
      </c>
      <c r="E19" s="1119"/>
      <c r="F19" s="1119"/>
      <c r="G19" s="1014"/>
      <c r="H19" s="1112" t="str">
        <f ca="1">OFFSET(Lexicon!B1032,0,$B$3)</f>
        <v>Likely Causes</v>
      </c>
      <c r="I19" s="1014"/>
      <c r="J19" s="1112" t="str">
        <f ca="1">OFFSET(Lexicon!B1042,0,$B$3)</f>
        <v>Promoting Actions</v>
      </c>
      <c r="K19" s="1014"/>
      <c r="L19" s="1112" t="str">
        <f ca="1">OFFSET(Lexicon!B1053,0,$B$3)</f>
        <v>Capitalizing Actions</v>
      </c>
      <c r="M19" s="1014"/>
      <c r="N19" s="1112" t="str">
        <f ca="1">OFFSET(Lexicon!B1065,0,$B$3)</f>
        <v>Triggers</v>
      </c>
      <c r="O19" s="1014"/>
    </row>
    <row r="20" spans="1:15" ht="15" customHeight="1">
      <c r="A20" s="160"/>
      <c r="B20" s="1120"/>
      <c r="C20" s="1121"/>
      <c r="D20" s="852" t="str">
        <f ca="1">OFFSET(Lexicon!B1021,0,$B$3)</f>
        <v>Probability</v>
      </c>
      <c r="E20" s="8"/>
      <c r="F20" s="852" t="str">
        <f ca="1">OFFSET(Lexicon!B1022,0,$B$3)</f>
        <v>Benefit</v>
      </c>
      <c r="G20" s="1014"/>
      <c r="H20" s="1112"/>
      <c r="I20" s="1014"/>
      <c r="J20" s="1112"/>
      <c r="K20" s="1014"/>
      <c r="L20" s="1112"/>
      <c r="M20" s="1014"/>
      <c r="N20" s="1112"/>
      <c r="O20" s="1014"/>
    </row>
    <row r="21" spans="1:15">
      <c r="A21" s="160"/>
      <c r="B21" s="1122"/>
      <c r="C21" s="1114"/>
      <c r="D21" s="1129"/>
      <c r="E21" s="1117"/>
      <c r="F21" s="1143"/>
      <c r="G21" s="12"/>
      <c r="H21" s="330"/>
      <c r="I21" s="12"/>
      <c r="J21" s="330"/>
      <c r="K21" s="12"/>
      <c r="L21" s="330"/>
      <c r="M21" s="12"/>
      <c r="N21" s="330"/>
      <c r="O21" s="12"/>
    </row>
    <row r="22" spans="1:15">
      <c r="A22" s="160"/>
      <c r="B22" s="1123"/>
      <c r="C22" s="1115"/>
      <c r="D22" s="1127"/>
      <c r="E22" s="1117"/>
      <c r="F22" s="1140"/>
      <c r="G22" s="12"/>
      <c r="H22" s="330"/>
      <c r="I22" s="12"/>
      <c r="J22" s="330"/>
      <c r="K22" s="12"/>
      <c r="L22" s="330"/>
      <c r="M22" s="12"/>
      <c r="N22" s="330"/>
      <c r="O22" s="12"/>
    </row>
    <row r="23" spans="1:15">
      <c r="A23" s="160"/>
      <c r="B23" s="1123"/>
      <c r="C23" s="1115"/>
      <c r="D23" s="1128"/>
      <c r="E23" s="1117"/>
      <c r="F23" s="1141"/>
      <c r="G23" s="12"/>
      <c r="H23" s="330"/>
      <c r="I23" s="12"/>
      <c r="J23" s="330"/>
      <c r="K23" s="12"/>
      <c r="L23" s="330"/>
      <c r="M23" s="12"/>
      <c r="N23" s="330"/>
      <c r="O23" s="12"/>
    </row>
    <row r="24" spans="1:15">
      <c r="A24" s="160"/>
      <c r="B24" s="1124"/>
      <c r="C24" s="1116"/>
      <c r="D24" s="329"/>
      <c r="E24" s="1117"/>
      <c r="F24" s="329"/>
      <c r="G24" s="12"/>
      <c r="H24" s="331"/>
      <c r="I24" s="12"/>
      <c r="J24" s="331"/>
      <c r="K24" s="12"/>
      <c r="L24" s="331"/>
      <c r="M24" s="12"/>
      <c r="N24" s="331"/>
      <c r="O24" s="12"/>
    </row>
    <row r="25" spans="1:15">
      <c r="A25" s="160"/>
      <c r="B25" s="1125"/>
      <c r="C25" s="1114"/>
      <c r="D25" s="1126"/>
      <c r="E25" s="1117"/>
      <c r="F25" s="1139"/>
      <c r="H25" s="330"/>
      <c r="I25" s="12"/>
      <c r="J25" s="330"/>
      <c r="L25" s="330"/>
      <c r="M25" s="12"/>
      <c r="N25" s="330"/>
    </row>
    <row r="26" spans="1:15">
      <c r="A26" s="160"/>
      <c r="B26" s="1123"/>
      <c r="C26" s="1115"/>
      <c r="D26" s="1127"/>
      <c r="E26" s="1117"/>
      <c r="F26" s="1140"/>
      <c r="G26" s="855"/>
      <c r="H26" s="330"/>
      <c r="I26" s="12"/>
      <c r="J26" s="330"/>
      <c r="K26" s="855"/>
      <c r="L26" s="330"/>
      <c r="M26" s="12"/>
      <c r="N26" s="330"/>
      <c r="O26" s="855"/>
    </row>
    <row r="27" spans="1:15">
      <c r="A27" s="160"/>
      <c r="B27" s="1123"/>
      <c r="C27" s="1115"/>
      <c r="D27" s="1128"/>
      <c r="E27" s="1117"/>
      <c r="F27" s="1141"/>
      <c r="H27" s="330"/>
      <c r="I27" s="12"/>
      <c r="J27" s="330"/>
      <c r="L27" s="330"/>
      <c r="M27" s="12"/>
      <c r="N27" s="330"/>
    </row>
    <row r="28" spans="1:15">
      <c r="A28" s="160"/>
      <c r="B28" s="1124"/>
      <c r="C28" s="1116"/>
      <c r="D28" s="329"/>
      <c r="E28" s="1117"/>
      <c r="F28" s="329"/>
      <c r="H28" s="331"/>
      <c r="I28" s="12"/>
      <c r="J28" s="331"/>
      <c r="L28" s="331"/>
      <c r="M28" s="12"/>
      <c r="N28" s="331"/>
    </row>
    <row r="29" spans="1:15">
      <c r="A29" s="160"/>
      <c r="B29" s="1125"/>
      <c r="C29" s="1114"/>
      <c r="D29" s="1126"/>
      <c r="E29" s="1117"/>
      <c r="F29" s="1139"/>
      <c r="G29" s="12"/>
      <c r="H29" s="330"/>
      <c r="I29" s="12"/>
      <c r="J29" s="330"/>
      <c r="K29" s="12"/>
      <c r="L29" s="330"/>
      <c r="M29" s="12"/>
      <c r="N29" s="330"/>
      <c r="O29" s="12"/>
    </row>
    <row r="30" spans="1:15">
      <c r="A30" s="160"/>
      <c r="B30" s="1123"/>
      <c r="C30" s="1115"/>
      <c r="D30" s="1127"/>
      <c r="E30" s="1117"/>
      <c r="F30" s="1140"/>
      <c r="G30" s="12"/>
      <c r="H30" s="330"/>
      <c r="I30" s="12"/>
      <c r="J30" s="330"/>
      <c r="K30" s="12"/>
      <c r="L30" s="330"/>
      <c r="M30" s="12"/>
      <c r="N30" s="330"/>
      <c r="O30" s="12"/>
    </row>
    <row r="31" spans="1:15">
      <c r="A31" s="160"/>
      <c r="B31" s="1123"/>
      <c r="C31" s="1115"/>
      <c r="D31" s="1128"/>
      <c r="E31" s="1117"/>
      <c r="F31" s="1141"/>
      <c r="G31" s="12"/>
      <c r="H31" s="330"/>
      <c r="I31" s="12"/>
      <c r="J31" s="330"/>
      <c r="K31" s="12"/>
      <c r="L31" s="330"/>
      <c r="M31" s="12"/>
      <c r="N31" s="330"/>
      <c r="O31" s="12"/>
    </row>
    <row r="32" spans="1:15">
      <c r="A32" s="160"/>
      <c r="B32" s="1124"/>
      <c r="C32" s="1116"/>
      <c r="D32" s="329"/>
      <c r="E32" s="1117"/>
      <c r="F32" s="329"/>
      <c r="G32" s="12"/>
      <c r="H32" s="331"/>
      <c r="I32" s="12"/>
      <c r="J32" s="331"/>
      <c r="K32" s="12"/>
      <c r="L32" s="331"/>
      <c r="M32" s="12"/>
      <c r="N32" s="331"/>
      <c r="O32" s="12"/>
    </row>
    <row r="33" spans="1:15">
      <c r="A33" s="160"/>
      <c r="B33" s="1125"/>
      <c r="C33" s="1114"/>
      <c r="D33" s="1126"/>
      <c r="E33" s="1117"/>
      <c r="F33" s="1139"/>
      <c r="G33" s="12"/>
      <c r="H33" s="330"/>
      <c r="I33" s="12"/>
      <c r="J33" s="330"/>
      <c r="K33" s="12"/>
      <c r="L33" s="330"/>
      <c r="M33" s="12"/>
      <c r="N33" s="330"/>
      <c r="O33" s="12"/>
    </row>
    <row r="34" spans="1:15">
      <c r="A34" s="160"/>
      <c r="B34" s="1122"/>
      <c r="C34" s="1115"/>
      <c r="D34" s="1127"/>
      <c r="E34" s="1117"/>
      <c r="F34" s="1140"/>
      <c r="G34" s="12"/>
      <c r="H34" s="330"/>
      <c r="I34" s="12"/>
      <c r="J34" s="330"/>
      <c r="K34" s="12"/>
      <c r="L34" s="330"/>
      <c r="M34" s="12"/>
      <c r="N34" s="330"/>
      <c r="O34" s="12"/>
    </row>
    <row r="35" spans="1:15">
      <c r="A35" s="160"/>
      <c r="B35" s="1122"/>
      <c r="C35" s="1115"/>
      <c r="D35" s="1128"/>
      <c r="E35" s="1117"/>
      <c r="F35" s="1141"/>
      <c r="G35" s="12"/>
      <c r="H35" s="330"/>
      <c r="I35" s="12"/>
      <c r="J35" s="330"/>
      <c r="K35" s="12"/>
      <c r="L35" s="330"/>
      <c r="M35" s="12"/>
      <c r="N35" s="330"/>
      <c r="O35" s="12"/>
    </row>
    <row r="36" spans="1:15">
      <c r="A36" s="160"/>
      <c r="B36" s="1130"/>
      <c r="C36" s="1116"/>
      <c r="D36" s="329"/>
      <c r="E36" s="1117"/>
      <c r="F36" s="329"/>
      <c r="G36" s="12"/>
      <c r="H36" s="331"/>
      <c r="I36" s="12"/>
      <c r="J36" s="331"/>
      <c r="K36" s="12"/>
      <c r="L36" s="331"/>
      <c r="M36" s="12"/>
      <c r="N36" s="331"/>
      <c r="O36" s="12"/>
    </row>
    <row r="37" spans="1:15">
      <c r="A37" s="160"/>
      <c r="B37" s="1125"/>
      <c r="C37" s="1114"/>
      <c r="D37" s="1126"/>
      <c r="E37" s="1117"/>
      <c r="F37" s="1139"/>
      <c r="G37" s="12"/>
      <c r="H37" s="330"/>
      <c r="I37" s="12"/>
      <c r="J37" s="330"/>
      <c r="K37" s="12"/>
      <c r="L37" s="330"/>
      <c r="M37" s="12"/>
      <c r="N37" s="330"/>
      <c r="O37" s="12"/>
    </row>
    <row r="38" spans="1:15">
      <c r="A38" s="160"/>
      <c r="B38" s="1122"/>
      <c r="C38" s="1115"/>
      <c r="D38" s="1127"/>
      <c r="E38" s="1117"/>
      <c r="F38" s="1140"/>
      <c r="G38" s="12"/>
      <c r="H38" s="330"/>
      <c r="I38" s="12"/>
      <c r="J38" s="330"/>
      <c r="K38" s="12"/>
      <c r="L38" s="330"/>
      <c r="M38" s="12"/>
      <c r="N38" s="330"/>
      <c r="O38" s="12"/>
    </row>
    <row r="39" spans="1:15">
      <c r="A39" s="160"/>
      <c r="B39" s="1122"/>
      <c r="C39" s="1115"/>
      <c r="D39" s="1128"/>
      <c r="E39" s="1117"/>
      <c r="F39" s="1141"/>
      <c r="G39" s="12"/>
      <c r="H39" s="330"/>
      <c r="I39" s="12"/>
      <c r="J39" s="330"/>
      <c r="K39" s="12"/>
      <c r="L39" s="330"/>
      <c r="M39" s="12"/>
      <c r="N39" s="330"/>
      <c r="O39" s="12"/>
    </row>
    <row r="40" spans="1:15">
      <c r="A40" s="160"/>
      <c r="B40" s="1130"/>
      <c r="C40" s="1116"/>
      <c r="D40" s="329"/>
      <c r="E40" s="1117"/>
      <c r="F40" s="329"/>
      <c r="G40" s="12"/>
      <c r="H40" s="331"/>
      <c r="I40" s="12"/>
      <c r="J40" s="331"/>
      <c r="K40" s="12"/>
      <c r="L40" s="331"/>
      <c r="M40" s="12"/>
      <c r="N40" s="331"/>
      <c r="O40" s="12"/>
    </row>
    <row r="41" spans="1:15">
      <c r="A41" s="160"/>
      <c r="B41" s="1125"/>
      <c r="C41" s="1114"/>
      <c r="D41" s="1126"/>
      <c r="E41" s="1117"/>
      <c r="F41" s="1139"/>
      <c r="G41" s="12"/>
      <c r="H41" s="330"/>
      <c r="I41" s="12"/>
      <c r="J41" s="330"/>
      <c r="K41" s="12"/>
      <c r="L41" s="330"/>
      <c r="M41" s="12"/>
      <c r="N41" s="330"/>
      <c r="O41" s="12"/>
    </row>
    <row r="42" spans="1:15">
      <c r="A42" s="160"/>
      <c r="B42" s="1122"/>
      <c r="C42" s="1115"/>
      <c r="D42" s="1127"/>
      <c r="E42" s="1117"/>
      <c r="F42" s="1140"/>
      <c r="G42" s="12"/>
      <c r="H42" s="330"/>
      <c r="I42" s="12"/>
      <c r="J42" s="330"/>
      <c r="K42" s="12"/>
      <c r="L42" s="330"/>
      <c r="M42" s="12"/>
      <c r="N42" s="330"/>
      <c r="O42" s="12"/>
    </row>
    <row r="43" spans="1:15">
      <c r="A43" s="160"/>
      <c r="B43" s="1122"/>
      <c r="C43" s="1115"/>
      <c r="D43" s="1128"/>
      <c r="E43" s="1117"/>
      <c r="F43" s="1141"/>
      <c r="G43" s="12"/>
      <c r="H43" s="330"/>
      <c r="I43" s="12"/>
      <c r="J43" s="330"/>
      <c r="K43" s="12"/>
      <c r="L43" s="330"/>
      <c r="M43" s="12"/>
      <c r="N43" s="330"/>
      <c r="O43" s="12"/>
    </row>
    <row r="44" spans="1:15">
      <c r="A44" s="160"/>
      <c r="B44" s="1130"/>
      <c r="C44" s="1116"/>
      <c r="D44" s="329"/>
      <c r="E44" s="1117"/>
      <c r="F44" s="329"/>
      <c r="G44" s="12"/>
      <c r="H44" s="331"/>
      <c r="I44" s="12"/>
      <c r="J44" s="331"/>
      <c r="K44" s="12"/>
      <c r="L44" s="331"/>
      <c r="M44" s="12"/>
      <c r="N44" s="331"/>
      <c r="O44" s="12"/>
    </row>
    <row r="45" spans="1:15">
      <c r="A45" s="160"/>
      <c r="B45" s="1125"/>
      <c r="C45" s="1114"/>
      <c r="D45" s="1126"/>
      <c r="E45" s="1117"/>
      <c r="F45" s="1139"/>
      <c r="G45" s="12"/>
      <c r="H45" s="330"/>
      <c r="I45" s="12"/>
      <c r="J45" s="330"/>
      <c r="K45" s="12"/>
      <c r="L45" s="330"/>
      <c r="M45" s="12"/>
      <c r="N45" s="330"/>
      <c r="O45" s="12"/>
    </row>
    <row r="46" spans="1:15">
      <c r="A46" s="160"/>
      <c r="B46" s="1122"/>
      <c r="C46" s="1115"/>
      <c r="D46" s="1127"/>
      <c r="E46" s="1117"/>
      <c r="F46" s="1140"/>
      <c r="G46" s="12"/>
      <c r="H46" s="330"/>
      <c r="I46" s="12"/>
      <c r="J46" s="330"/>
      <c r="K46" s="12"/>
      <c r="L46" s="330"/>
      <c r="M46" s="12"/>
      <c r="N46" s="330"/>
      <c r="O46" s="12"/>
    </row>
    <row r="47" spans="1:15">
      <c r="A47" s="160"/>
      <c r="B47" s="1122"/>
      <c r="C47" s="1115"/>
      <c r="D47" s="1128"/>
      <c r="E47" s="1117"/>
      <c r="F47" s="1141"/>
      <c r="G47" s="12"/>
      <c r="H47" s="330"/>
      <c r="I47" s="12"/>
      <c r="J47" s="330"/>
      <c r="K47" s="12"/>
      <c r="L47" s="330"/>
      <c r="M47" s="12"/>
      <c r="N47" s="330"/>
      <c r="O47" s="12"/>
    </row>
    <row r="48" spans="1:15">
      <c r="A48" s="160"/>
      <c r="B48" s="1130"/>
      <c r="C48" s="1116"/>
      <c r="D48" s="329"/>
      <c r="E48" s="1117"/>
      <c r="F48" s="329"/>
      <c r="G48" s="12"/>
      <c r="H48" s="331"/>
      <c r="I48" s="12"/>
      <c r="J48" s="331"/>
      <c r="K48" s="12"/>
      <c r="L48" s="331"/>
      <c r="M48" s="12"/>
      <c r="N48" s="331"/>
      <c r="O48" s="12"/>
    </row>
    <row r="49" spans="1:15">
      <c r="A49" s="160"/>
      <c r="B49" s="1125"/>
      <c r="C49" s="1114"/>
      <c r="D49" s="1126"/>
      <c r="E49" s="1117"/>
      <c r="F49" s="1139"/>
      <c r="G49" s="12"/>
      <c r="H49" s="330"/>
      <c r="I49" s="12"/>
      <c r="J49" s="330"/>
      <c r="K49" s="12"/>
      <c r="L49" s="330"/>
      <c r="M49" s="12"/>
      <c r="N49" s="330"/>
      <c r="O49" s="12"/>
    </row>
    <row r="50" spans="1:15">
      <c r="A50" s="160"/>
      <c r="B50" s="1122"/>
      <c r="C50" s="1115"/>
      <c r="D50" s="1127"/>
      <c r="E50" s="1117"/>
      <c r="F50" s="1140"/>
      <c r="G50" s="12"/>
      <c r="H50" s="330"/>
      <c r="I50" s="12"/>
      <c r="J50" s="330"/>
      <c r="K50" s="12"/>
      <c r="L50" s="330"/>
      <c r="M50" s="12"/>
      <c r="N50" s="330"/>
      <c r="O50" s="12"/>
    </row>
    <row r="51" spans="1:15">
      <c r="A51" s="160"/>
      <c r="B51" s="1122"/>
      <c r="C51" s="1115"/>
      <c r="D51" s="1128"/>
      <c r="E51" s="1117"/>
      <c r="F51" s="1141"/>
      <c r="G51" s="12"/>
      <c r="H51" s="330"/>
      <c r="I51" s="12"/>
      <c r="J51" s="330"/>
      <c r="K51" s="12"/>
      <c r="L51" s="330"/>
      <c r="M51" s="12"/>
      <c r="N51" s="330"/>
      <c r="O51" s="12"/>
    </row>
    <row r="52" spans="1:15">
      <c r="A52" s="160"/>
      <c r="B52" s="1130"/>
      <c r="C52" s="1116"/>
      <c r="D52" s="329"/>
      <c r="E52" s="1117"/>
      <c r="F52" s="329"/>
      <c r="G52" s="12"/>
      <c r="H52" s="331"/>
      <c r="I52" s="12"/>
      <c r="J52" s="331"/>
      <c r="K52" s="12"/>
      <c r="L52" s="331"/>
      <c r="M52" s="12"/>
      <c r="N52" s="331"/>
      <c r="O52" s="12"/>
    </row>
    <row r="53" spans="1:15">
      <c r="A53" s="160"/>
      <c r="B53" s="1125"/>
      <c r="C53" s="1114"/>
      <c r="D53" s="1126"/>
      <c r="E53" s="1117"/>
      <c r="F53" s="1139"/>
      <c r="G53" s="12"/>
      <c r="H53" s="330"/>
      <c r="I53" s="12"/>
      <c r="J53" s="330"/>
      <c r="K53" s="12"/>
      <c r="L53" s="330"/>
      <c r="M53" s="12"/>
      <c r="N53" s="330"/>
      <c r="O53" s="12"/>
    </row>
    <row r="54" spans="1:15">
      <c r="A54" s="160"/>
      <c r="B54" s="1122"/>
      <c r="C54" s="1115"/>
      <c r="D54" s="1127"/>
      <c r="E54" s="1117"/>
      <c r="F54" s="1140"/>
      <c r="G54" s="12"/>
      <c r="H54" s="330"/>
      <c r="I54" s="12"/>
      <c r="J54" s="330"/>
      <c r="K54" s="12"/>
      <c r="L54" s="330"/>
      <c r="M54" s="12"/>
      <c r="N54" s="330"/>
      <c r="O54" s="12"/>
    </row>
    <row r="55" spans="1:15">
      <c r="A55" s="160"/>
      <c r="B55" s="1122"/>
      <c r="C55" s="1115"/>
      <c r="D55" s="1128"/>
      <c r="E55" s="1117"/>
      <c r="F55" s="1141"/>
      <c r="G55" s="12"/>
      <c r="H55" s="330"/>
      <c r="I55" s="12"/>
      <c r="J55" s="330"/>
      <c r="K55" s="12"/>
      <c r="L55" s="330"/>
      <c r="M55" s="12"/>
      <c r="N55" s="330"/>
      <c r="O55" s="12"/>
    </row>
    <row r="56" spans="1:15">
      <c r="A56" s="160"/>
      <c r="B56" s="1130"/>
      <c r="C56" s="1116"/>
      <c r="D56" s="329"/>
      <c r="E56" s="1117"/>
      <c r="F56" s="329"/>
      <c r="G56" s="12"/>
      <c r="H56" s="331"/>
      <c r="I56" s="12"/>
      <c r="J56" s="331"/>
      <c r="K56" s="12"/>
      <c r="L56" s="331"/>
      <c r="M56" s="12"/>
      <c r="N56" s="331"/>
      <c r="O56" s="12"/>
    </row>
    <row r="57" spans="1:15">
      <c r="A57" s="160"/>
      <c r="B57" s="1125"/>
      <c r="C57" s="1114"/>
      <c r="D57" s="1126"/>
      <c r="E57" s="1117"/>
      <c r="F57" s="1139"/>
      <c r="G57" s="12"/>
      <c r="H57" s="330"/>
      <c r="I57" s="12"/>
      <c r="J57" s="330"/>
      <c r="K57" s="12"/>
      <c r="L57" s="330"/>
      <c r="M57" s="12"/>
      <c r="N57" s="330"/>
      <c r="O57" s="12"/>
    </row>
    <row r="58" spans="1:15">
      <c r="A58" s="160"/>
      <c r="B58" s="1122"/>
      <c r="C58" s="1115"/>
      <c r="D58" s="1127"/>
      <c r="E58" s="1117"/>
      <c r="F58" s="1140"/>
      <c r="G58" s="12"/>
      <c r="H58" s="330"/>
      <c r="I58" s="12"/>
      <c r="J58" s="330"/>
      <c r="K58" s="12"/>
      <c r="L58" s="330"/>
      <c r="M58" s="12"/>
      <c r="N58" s="330"/>
      <c r="O58" s="12"/>
    </row>
    <row r="59" spans="1:15">
      <c r="A59" s="160"/>
      <c r="B59" s="1122"/>
      <c r="C59" s="1115"/>
      <c r="D59" s="1128"/>
      <c r="E59" s="1117"/>
      <c r="F59" s="1141"/>
      <c r="G59" s="12"/>
      <c r="H59" s="330"/>
      <c r="I59" s="12"/>
      <c r="J59" s="330"/>
      <c r="K59" s="12"/>
      <c r="L59" s="330"/>
      <c r="M59" s="12"/>
      <c r="N59" s="330"/>
      <c r="O59" s="12"/>
    </row>
    <row r="60" spans="1:15">
      <c r="A60" s="160"/>
      <c r="B60" s="1130"/>
      <c r="C60" s="1116"/>
      <c r="D60" s="329"/>
      <c r="E60" s="1117"/>
      <c r="F60" s="329"/>
      <c r="G60" s="12"/>
      <c r="H60" s="331"/>
      <c r="I60" s="12"/>
      <c r="J60" s="331"/>
      <c r="K60" s="12"/>
      <c r="L60" s="331"/>
      <c r="M60" s="12"/>
      <c r="N60" s="331"/>
      <c r="O60" s="12"/>
    </row>
    <row r="61" spans="1:15">
      <c r="A61" s="160"/>
      <c r="B61" s="1125"/>
      <c r="C61" s="1114"/>
      <c r="D61" s="1126"/>
      <c r="E61" s="1117"/>
      <c r="F61" s="1139"/>
      <c r="G61" s="12"/>
      <c r="H61" s="330"/>
      <c r="I61" s="12"/>
      <c r="J61" s="330"/>
      <c r="K61" s="12"/>
      <c r="L61" s="330"/>
      <c r="M61" s="12"/>
      <c r="N61" s="330"/>
      <c r="O61" s="12"/>
    </row>
    <row r="62" spans="1:15">
      <c r="A62" s="160"/>
      <c r="B62" s="1122"/>
      <c r="C62" s="1115"/>
      <c r="D62" s="1127"/>
      <c r="E62" s="1117"/>
      <c r="F62" s="1140"/>
      <c r="G62" s="12"/>
      <c r="H62" s="330"/>
      <c r="I62" s="12"/>
      <c r="J62" s="330"/>
      <c r="K62" s="12"/>
      <c r="L62" s="330"/>
      <c r="M62" s="12"/>
      <c r="N62" s="330"/>
      <c r="O62" s="12"/>
    </row>
    <row r="63" spans="1:15">
      <c r="A63" s="160"/>
      <c r="B63" s="1122"/>
      <c r="C63" s="1115"/>
      <c r="D63" s="1128"/>
      <c r="E63" s="1117"/>
      <c r="F63" s="1141"/>
      <c r="G63" s="12"/>
      <c r="H63" s="330"/>
      <c r="I63" s="12"/>
      <c r="J63" s="330"/>
      <c r="K63" s="12"/>
      <c r="L63" s="330"/>
      <c r="M63" s="12"/>
      <c r="N63" s="330"/>
      <c r="O63" s="12"/>
    </row>
    <row r="64" spans="1:15">
      <c r="A64" s="160"/>
      <c r="B64" s="1130"/>
      <c r="C64" s="1116"/>
      <c r="D64" s="329"/>
      <c r="E64" s="1117"/>
      <c r="F64" s="329"/>
      <c r="G64" s="847"/>
      <c r="H64" s="331"/>
      <c r="I64" s="12"/>
      <c r="J64" s="331"/>
      <c r="K64" s="847"/>
      <c r="L64" s="331"/>
      <c r="M64" s="12"/>
      <c r="N64" s="331"/>
      <c r="O64" s="847"/>
    </row>
    <row r="65" spans="1:1" ht="8.25" customHeight="1"/>
    <row r="66" spans="1:1" ht="0.75" customHeight="1">
      <c r="A66" s="160"/>
    </row>
    <row r="67" spans="1:1" hidden="1">
      <c r="A67" s="160"/>
    </row>
    <row r="68" spans="1:1" hidden="1">
      <c r="A68" s="160"/>
    </row>
    <row r="69" spans="1:1" hidden="1">
      <c r="A69" s="160"/>
    </row>
    <row r="70" spans="1:1" hidden="1">
      <c r="A70" s="160"/>
    </row>
    <row r="71" spans="1:1" hidden="1">
      <c r="A71" s="160"/>
    </row>
    <row r="72" spans="1:1" hidden="1">
      <c r="A72" s="160"/>
    </row>
    <row r="73" spans="1:1" hidden="1">
      <c r="A73" s="160"/>
    </row>
    <row r="74" spans="1:1" hidden="1">
      <c r="A74" s="160"/>
    </row>
    <row r="75" spans="1:1" hidden="1">
      <c r="A75" s="160"/>
    </row>
    <row r="76" spans="1:1" hidden="1">
      <c r="A76" s="160"/>
    </row>
    <row r="78" spans="1:1" ht="15" hidden="1" customHeight="1"/>
    <row r="79" spans="1:1" ht="15" hidden="1" customHeight="1"/>
    <row r="80" spans="1:1"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sheetData>
  <mergeCells count="99">
    <mergeCell ref="B25:B28"/>
    <mergeCell ref="C25:C28"/>
    <mergeCell ref="D25:D27"/>
    <mergeCell ref="E25:E28"/>
    <mergeCell ref="F25:F27"/>
    <mergeCell ref="B21:B24"/>
    <mergeCell ref="C21:C24"/>
    <mergeCell ref="D21:D23"/>
    <mergeCell ref="E21:E24"/>
    <mergeCell ref="F21:F23"/>
    <mergeCell ref="B37:B40"/>
    <mergeCell ref="C37:C40"/>
    <mergeCell ref="E29:E32"/>
    <mergeCell ref="F29:F31"/>
    <mergeCell ref="E33:E36"/>
    <mergeCell ref="F33:F35"/>
    <mergeCell ref="D37:D39"/>
    <mergeCell ref="E37:E40"/>
    <mergeCell ref="F37:F39"/>
    <mergeCell ref="B29:B32"/>
    <mergeCell ref="C29:C32"/>
    <mergeCell ref="D29:D31"/>
    <mergeCell ref="B33:B36"/>
    <mergeCell ref="C33:C36"/>
    <mergeCell ref="D33:D35"/>
    <mergeCell ref="L4:N4"/>
    <mergeCell ref="B5:F5"/>
    <mergeCell ref="B6:F6"/>
    <mergeCell ref="I6:I7"/>
    <mergeCell ref="M6:M7"/>
    <mergeCell ref="G6:G7"/>
    <mergeCell ref="K6:K7"/>
    <mergeCell ref="B4:F4"/>
    <mergeCell ref="B19:B20"/>
    <mergeCell ref="C19:C20"/>
    <mergeCell ref="D19:F19"/>
    <mergeCell ref="G19:G20"/>
    <mergeCell ref="O6:O7"/>
    <mergeCell ref="B7:F7"/>
    <mergeCell ref="I9:I10"/>
    <mergeCell ref="K9:K10"/>
    <mergeCell ref="O9:O10"/>
    <mergeCell ref="B8:F8"/>
    <mergeCell ref="B9:F10"/>
    <mergeCell ref="G9:G10"/>
    <mergeCell ref="M9:M10"/>
    <mergeCell ref="D14:F14"/>
    <mergeCell ref="D15:F15"/>
    <mergeCell ref="D16:F16"/>
    <mergeCell ref="L19:L20"/>
    <mergeCell ref="M19:M20"/>
    <mergeCell ref="N19:N20"/>
    <mergeCell ref="O19:O20"/>
    <mergeCell ref="H19:H20"/>
    <mergeCell ref="I19:I20"/>
    <mergeCell ref="J19:J20"/>
    <mergeCell ref="K19:K20"/>
    <mergeCell ref="B41:B44"/>
    <mergeCell ref="C41:C44"/>
    <mergeCell ref="D41:D43"/>
    <mergeCell ref="E41:E44"/>
    <mergeCell ref="F41:F43"/>
    <mergeCell ref="B45:B48"/>
    <mergeCell ref="C45:C48"/>
    <mergeCell ref="D45:D47"/>
    <mergeCell ref="E45:E48"/>
    <mergeCell ref="F45:F47"/>
    <mergeCell ref="B49:B52"/>
    <mergeCell ref="C49:C52"/>
    <mergeCell ref="D49:D51"/>
    <mergeCell ref="E49:E52"/>
    <mergeCell ref="F49:F51"/>
    <mergeCell ref="B53:B56"/>
    <mergeCell ref="C53:C56"/>
    <mergeCell ref="D53:D55"/>
    <mergeCell ref="E53:E56"/>
    <mergeCell ref="F53:F55"/>
    <mergeCell ref="B57:B60"/>
    <mergeCell ref="C57:C60"/>
    <mergeCell ref="D57:D59"/>
    <mergeCell ref="E57:E60"/>
    <mergeCell ref="F57:F59"/>
    <mergeCell ref="B61:B64"/>
    <mergeCell ref="C61:C64"/>
    <mergeCell ref="D61:D63"/>
    <mergeCell ref="E61:E64"/>
    <mergeCell ref="F61:F63"/>
    <mergeCell ref="B15:B16"/>
    <mergeCell ref="B17:B18"/>
    <mergeCell ref="J6:J7"/>
    <mergeCell ref="J8:J9"/>
    <mergeCell ref="L6:L7"/>
    <mergeCell ref="L8:L9"/>
    <mergeCell ref="L10:L11"/>
    <mergeCell ref="D18:F18"/>
    <mergeCell ref="D17:F17"/>
    <mergeCell ref="D11:F11"/>
    <mergeCell ref="D12:F12"/>
    <mergeCell ref="D13:F13"/>
  </mergeCells>
  <dataValidations disablePrompts="1" count="1">
    <dataValidation type="list" allowBlank="1" showInputMessage="1" showErrorMessage="1" sqref="C21:C64" xr:uid="{00000000-0002-0000-0A00-000000000000}">
      <formula1>$BQ$13:$BQ$14</formula1>
    </dataValidation>
  </dataValidations>
  <printOptions horizontalCentered="1"/>
  <pageMargins left="0.56000000000000005" right="0.3" top="0.48" bottom="0.33" header="0.24" footer="0.3"/>
  <pageSetup scale="58" fitToWidth="4" orientation="landscape" r:id="rId1"/>
  <headerFooter>
    <oddFooter>&amp;C&amp;8Copyright © Kepner-Tregoe, Inc. All Rights Reserved.&amp;R&amp;8Page &amp;P of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1000000}">
          <x14:formula1>
            <xm:f>OFFSET(Lexicon!$B$1112:$B$1120,0,$B$3)</xm:f>
          </x14:formula1>
          <xm:sqref>D24 F24 D28 F28 D32 F32 D36 F36 D40 F40 D44 F44 D48 F48 D52 F52 D56 F56 D60 F60 D64 F64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pageSetUpPr fitToPage="1"/>
  </sheetPr>
  <dimension ref="A1:FX83"/>
  <sheetViews>
    <sheetView showGridLines="0" zoomScale="90" zoomScaleNormal="90" zoomScaleSheetLayoutView="100" workbookViewId="0"/>
  </sheetViews>
  <sheetFormatPr defaultColWidth="11.42578125" defaultRowHeight="12"/>
  <cols>
    <col min="1" max="1" width="1.42578125" style="541" customWidth="1"/>
    <col min="2" max="2" width="4.140625" style="541" customWidth="1"/>
    <col min="3" max="3" width="58" style="541" customWidth="1"/>
    <col min="4" max="4" width="3" style="541" customWidth="1"/>
    <col min="5" max="5" width="61.28515625" style="541" customWidth="1"/>
    <col min="6" max="6" width="1.42578125" style="541" customWidth="1"/>
    <col min="7" max="7" width="2.85546875" style="541" customWidth="1"/>
    <col min="8" max="8" width="37" style="541" customWidth="1"/>
    <col min="9" max="9" width="3" style="541" customWidth="1"/>
    <col min="10" max="10" width="16.42578125" style="541" customWidth="1"/>
    <col min="11" max="11" width="56.140625" style="541" customWidth="1"/>
    <col min="12" max="13" width="1.42578125" style="541" customWidth="1"/>
    <col min="14" max="16384" width="11.42578125" style="541"/>
  </cols>
  <sheetData>
    <row r="1" spans="2:180" ht="7.5" customHeight="1"/>
    <row r="2" spans="2:180" ht="41.25" customHeight="1">
      <c r="B2" s="220"/>
      <c r="C2" s="838" t="str">
        <f ca="1">OFFSET(Lexicon!B978,0,$B$3)</f>
        <v>Potential Opportunity Analysis</v>
      </c>
      <c r="D2" s="220"/>
      <c r="E2" s="220"/>
      <c r="G2" s="220"/>
      <c r="H2" s="221"/>
      <c r="I2" s="220"/>
      <c r="K2" s="220"/>
    </row>
    <row r="3" spans="2:180" s="918" customFormat="1" ht="4.5" customHeight="1">
      <c r="B3" s="933">
        <f>Home!BA21</f>
        <v>0</v>
      </c>
      <c r="C3" s="221"/>
      <c r="D3" s="221"/>
      <c r="E3" s="221"/>
      <c r="G3" s="221"/>
      <c r="H3" s="221"/>
      <c r="I3" s="221"/>
      <c r="J3" s="221"/>
      <c r="K3" s="221"/>
    </row>
    <row r="4" spans="2:180" ht="19.5" customHeight="1">
      <c r="B4" s="1161" t="str">
        <f ca="1">OFFSET(Lexicon!B980,0,$B$3)</f>
        <v xml:space="preserve"> Identify Potential Opportunities</v>
      </c>
      <c r="C4" s="1161"/>
      <c r="D4" s="1161"/>
      <c r="E4" s="1161"/>
      <c r="G4" s="225"/>
      <c r="H4" s="224"/>
      <c r="I4" s="227"/>
      <c r="J4" s="227"/>
      <c r="K4" s="227"/>
    </row>
    <row r="5" spans="2:180" ht="15" customHeight="1">
      <c r="B5" s="1058" t="str">
        <f ca="1">OFFSET(Lexicon!B970,0,$B$3)</f>
        <v>When to use Potential Opportunity Analysis?</v>
      </c>
      <c r="C5" s="1058"/>
      <c r="D5" s="1058"/>
      <c r="E5" s="1058"/>
      <c r="G5" s="224"/>
      <c r="H5" s="224"/>
      <c r="I5" s="227"/>
      <c r="J5" s="227"/>
      <c r="K5" s="227"/>
    </row>
    <row r="6" spans="2:180" s="191" customFormat="1" ht="12" customHeight="1">
      <c r="B6" s="1000" t="str">
        <f ca="1">OFFSET(Lexicon!B971,0,$B$3)</f>
        <v>Do we have a decision, an action, or plan that could be leveraged?</v>
      </c>
      <c r="C6" s="1000"/>
      <c r="D6" s="1000"/>
      <c r="E6" s="1000"/>
      <c r="G6" s="228"/>
      <c r="H6" s="228"/>
      <c r="I6" s="228"/>
      <c r="J6" s="228"/>
      <c r="K6" s="133"/>
    </row>
    <row r="7" spans="2:180" s="191" customFormat="1" ht="12" customHeight="1">
      <c r="B7" s="1000" t="str">
        <f ca="1">OFFSET(Lexicon!B972,0,$B$3)</f>
        <v>Do we need to know the likely causes to cultivate or enhance the benefit?</v>
      </c>
      <c r="C7" s="1000"/>
      <c r="D7" s="1000"/>
      <c r="E7" s="1000"/>
      <c r="G7" s="856"/>
      <c r="H7" s="856"/>
      <c r="I7" s="856"/>
      <c r="J7" s="228"/>
      <c r="K7" s="133"/>
    </row>
    <row r="8" spans="2:180" s="191" customFormat="1" ht="12" customHeight="1">
      <c r="B8" s="1000" t="str">
        <f ca="1">OFFSET(Lexicon!B973,0,$B$3)</f>
        <v>Do we need to have actions in place ready for deployment to maximize the impact?</v>
      </c>
      <c r="C8" s="1000"/>
      <c r="D8" s="1000"/>
      <c r="E8" s="1000"/>
      <c r="G8" s="132"/>
      <c r="H8" s="132"/>
      <c r="I8" s="132"/>
      <c r="J8" s="228"/>
      <c r="K8" s="133"/>
    </row>
    <row r="9" spans="2:180" s="191" customFormat="1" ht="12" customHeight="1">
      <c r="G9" s="223"/>
      <c r="H9" s="223"/>
      <c r="I9" s="223"/>
      <c r="J9" s="228"/>
      <c r="K9" s="133"/>
    </row>
    <row r="10" spans="2:180" s="191" customFormat="1" ht="12" customHeight="1">
      <c r="B10" s="1000" t="str">
        <f ca="1">OFFSET(Lexicon!B974,0,$B$3)</f>
        <v xml:space="preserve">Yes to any of the above = use Potential Opportunity Analysis </v>
      </c>
      <c r="C10" s="1000"/>
      <c r="D10" s="1000"/>
      <c r="E10" s="1000"/>
      <c r="G10" s="132"/>
      <c r="H10" s="132"/>
      <c r="I10" s="132"/>
      <c r="J10" s="228"/>
      <c r="K10" s="133"/>
    </row>
    <row r="11" spans="2:180" s="191" customFormat="1" ht="12" customHeight="1">
      <c r="B11" s="1000"/>
      <c r="C11" s="1000"/>
      <c r="D11" s="1000"/>
      <c r="E11" s="1000"/>
      <c r="F11" s="856"/>
      <c r="G11" s="231"/>
      <c r="H11" s="231"/>
      <c r="I11" s="232"/>
      <c r="J11" s="231"/>
      <c r="K11" s="231"/>
      <c r="N11" s="133"/>
      <c r="P11" s="856"/>
      <c r="Q11" s="133"/>
      <c r="R11" s="133"/>
      <c r="T11" s="856"/>
      <c r="U11" s="133"/>
      <c r="V11" s="133"/>
      <c r="X11" s="856"/>
      <c r="Y11" s="133"/>
      <c r="Z11" s="133"/>
      <c r="AB11" s="856"/>
      <c r="AC11" s="133"/>
      <c r="AD11" s="133"/>
      <c r="AF11" s="856"/>
      <c r="AG11" s="133"/>
      <c r="AH11" s="133"/>
      <c r="AJ11" s="856"/>
      <c r="AK11" s="133"/>
      <c r="AL11" s="133"/>
      <c r="AN11" s="856"/>
      <c r="AO11" s="133"/>
      <c r="AP11" s="133"/>
      <c r="AR11" s="856"/>
      <c r="AS11" s="133"/>
      <c r="AT11" s="133"/>
      <c r="AV11" s="856"/>
      <c r="AW11" s="133"/>
      <c r="AX11" s="133"/>
      <c r="AZ11" s="856"/>
      <c r="BA11" s="133"/>
      <c r="BB11" s="133"/>
      <c r="BD11" s="856"/>
      <c r="BE11" s="133"/>
      <c r="BF11" s="133"/>
      <c r="BH11" s="856"/>
      <c r="BI11" s="133"/>
      <c r="BJ11" s="133"/>
      <c r="BL11" s="856"/>
      <c r="BM11" s="133"/>
      <c r="BN11" s="133"/>
      <c r="BP11" s="856"/>
      <c r="BQ11" s="133"/>
      <c r="BR11" s="133"/>
      <c r="BT11" s="856"/>
      <c r="BU11" s="133"/>
      <c r="BV11" s="133"/>
      <c r="BX11" s="856"/>
      <c r="BY11" s="133"/>
      <c r="BZ11" s="133"/>
      <c r="CB11" s="856"/>
      <c r="CC11" s="133"/>
      <c r="CD11" s="133"/>
      <c r="CF11" s="856"/>
      <c r="CG11" s="133"/>
      <c r="CH11" s="133"/>
      <c r="CJ11" s="856"/>
      <c r="CK11" s="133"/>
      <c r="CL11" s="133"/>
      <c r="CN11" s="856"/>
      <c r="CO11" s="133"/>
      <c r="CP11" s="133"/>
      <c r="CR11" s="856"/>
      <c r="CS11" s="133"/>
      <c r="CT11" s="133"/>
      <c r="CV11" s="856"/>
      <c r="CW11" s="133"/>
      <c r="CX11" s="133"/>
      <c r="CZ11" s="856"/>
      <c r="DA11" s="133"/>
      <c r="DB11" s="133"/>
      <c r="DD11" s="856"/>
      <c r="DE11" s="133"/>
      <c r="DF11" s="133"/>
      <c r="DH11" s="856"/>
      <c r="DI11" s="133"/>
      <c r="DJ11" s="133"/>
      <c r="DL11" s="856"/>
      <c r="DM11" s="133"/>
      <c r="DN11" s="133"/>
      <c r="DP11" s="856"/>
      <c r="DQ11" s="133"/>
      <c r="DR11" s="133"/>
      <c r="DT11" s="856"/>
      <c r="DU11" s="133"/>
      <c r="DV11" s="133"/>
      <c r="DX11" s="856"/>
      <c r="DY11" s="133"/>
      <c r="DZ11" s="133"/>
      <c r="EB11" s="856"/>
      <c r="EC11" s="133"/>
      <c r="ED11" s="133"/>
      <c r="EF11" s="856"/>
      <c r="EG11" s="133"/>
      <c r="EH11" s="133"/>
      <c r="EJ11" s="856"/>
      <c r="EK11" s="133"/>
      <c r="EL11" s="133"/>
      <c r="EN11" s="856"/>
      <c r="EO11" s="133"/>
      <c r="EP11" s="133"/>
      <c r="ER11" s="856"/>
      <c r="ES11" s="133"/>
      <c r="ET11" s="133"/>
      <c r="EV11" s="856"/>
      <c r="EW11" s="133"/>
      <c r="EX11" s="133"/>
      <c r="EZ11" s="856"/>
      <c r="FA11" s="133"/>
      <c r="FB11" s="133"/>
      <c r="FD11" s="856"/>
      <c r="FE11" s="133"/>
      <c r="FF11" s="133"/>
      <c r="FH11" s="856"/>
      <c r="FI11" s="133"/>
      <c r="FJ11" s="133"/>
      <c r="FL11" s="856"/>
      <c r="FM11" s="133"/>
      <c r="FN11" s="133"/>
      <c r="FP11" s="856"/>
      <c r="FQ11" s="133"/>
      <c r="FR11" s="133"/>
      <c r="FT11" s="856"/>
      <c r="FU11" s="133"/>
      <c r="FV11" s="133"/>
      <c r="FX11" s="856"/>
    </row>
    <row r="12" spans="2:180" ht="15" customHeight="1">
      <c r="B12" s="726"/>
      <c r="C12" s="727" t="str">
        <f ca="1">OFFSET(Lexicon!B981,0,$B$3)</f>
        <v>State the Action</v>
      </c>
      <c r="D12" s="727"/>
      <c r="E12" s="727" t="str">
        <f ca="1">OFFSET(Lexicon!B989,0,$B$3)</f>
        <v>List Potential Opportunities</v>
      </c>
      <c r="F12" s="857"/>
      <c r="G12" s="196"/>
      <c r="H12" s="196"/>
      <c r="J12" s="196"/>
      <c r="K12" s="196"/>
      <c r="M12" s="233"/>
    </row>
    <row r="13" spans="2:180" ht="22.5" customHeight="1">
      <c r="B13" s="1150" t="str">
        <f ca="1">OFFSET(Lexicon!B982,0,$B$3)</f>
        <v>What decision, action, plan, or end result do we need to leverage?</v>
      </c>
      <c r="C13" s="1151"/>
      <c r="D13" s="218"/>
      <c r="E13" s="309" t="str">
        <f ca="1">OFFSET(Lexicon!B990,0,$B$3)</f>
        <v>When we take this action, what could go better than expected?</v>
      </c>
      <c r="G13" s="196"/>
      <c r="H13" s="196"/>
      <c r="J13" s="196"/>
      <c r="K13" s="196"/>
      <c r="M13" s="233"/>
    </row>
    <row r="14" spans="2:180" ht="12" customHeight="1">
      <c r="B14" s="1150" t="str">
        <f ca="1">OFFSET(Lexicon!B983,0,$B$3)</f>
        <v>What decision, action, plan, or end result might contain unexpected benefits?</v>
      </c>
      <c r="C14" s="1151"/>
      <c r="D14" s="309"/>
      <c r="E14" s="309" t="str">
        <f ca="1">OFFSET(Lexicon!B991,0,$B$3)</f>
        <v>What benefit(s) could this action cause?</v>
      </c>
      <c r="G14" s="196"/>
      <c r="H14" s="196"/>
      <c r="J14" s="196"/>
      <c r="K14" s="196"/>
      <c r="M14" s="233"/>
    </row>
    <row r="15" spans="2:180" ht="12" customHeight="1">
      <c r="B15" s="1150"/>
      <c r="C15" s="1151"/>
      <c r="D15" s="1162" t="str">
        <f ca="1">OFFSET(Lexicon!B992,0,$B$3)</f>
        <v>Visualize what opportunities could occur while taking the action</v>
      </c>
      <c r="E15" s="1150"/>
      <c r="G15" s="196"/>
      <c r="H15" s="196"/>
      <c r="J15" s="196"/>
      <c r="K15" s="196"/>
      <c r="M15" s="233"/>
    </row>
    <row r="16" spans="2:180" ht="12" customHeight="1">
      <c r="C16" s="308" t="str">
        <f ca="1">OFFSET(Lexicon!B985,0,$B$3)</f>
        <v>Document a short, clear statement</v>
      </c>
      <c r="D16" s="1162"/>
      <c r="E16" s="1150"/>
      <c r="G16" s="195"/>
      <c r="H16" s="195"/>
      <c r="I16" s="191"/>
      <c r="J16" s="195"/>
      <c r="K16" s="195"/>
      <c r="M16" s="191"/>
    </row>
    <row r="17" spans="2:180" ht="12" customHeight="1">
      <c r="C17" s="308" t="str">
        <f ca="1">OFFSET(Lexicon!B986,0,$B$3)</f>
        <v>Include action, end result, modifiers</v>
      </c>
      <c r="D17" s="309"/>
      <c r="E17" s="309" t="str">
        <f ca="1">OFFSET(Lexicon!B994,0,$B$3)</f>
        <v>List quickly without discussion</v>
      </c>
      <c r="G17" s="195"/>
      <c r="H17" s="195"/>
      <c r="I17" s="191"/>
      <c r="J17" s="195"/>
      <c r="K17" s="195"/>
      <c r="M17" s="191"/>
    </row>
    <row r="18" spans="2:180" ht="12" customHeight="1">
      <c r="C18" s="308" t="str">
        <f ca="1">OFFSET(Lexicon!B987,0,$B$3)</f>
        <v>Time frame and cost are optional</v>
      </c>
      <c r="D18" s="309"/>
      <c r="E18" s="309" t="str">
        <f ca="1">OFFSET(Lexicon!B995,0,$B$3)</f>
        <v xml:space="preserve">Revise into object/positive deviation format </v>
      </c>
      <c r="G18" s="195"/>
      <c r="H18" s="195"/>
      <c r="I18" s="191"/>
      <c r="J18" s="195"/>
      <c r="K18" s="195"/>
      <c r="M18" s="191"/>
    </row>
    <row r="19" spans="2:180" ht="12" customHeight="1">
      <c r="C19" s="308"/>
      <c r="D19" s="309"/>
      <c r="E19" s="309"/>
      <c r="G19" s="195"/>
      <c r="H19" s="195"/>
      <c r="I19" s="191"/>
      <c r="J19" s="195"/>
      <c r="K19" s="195"/>
      <c r="M19" s="191"/>
    </row>
    <row r="20" spans="2:180" ht="12" customHeight="1">
      <c r="B20" s="132"/>
      <c r="C20" s="919"/>
      <c r="D20" s="132"/>
      <c r="E20" s="1150" t="str">
        <f ca="1">OFFSET(Lexicon!B996,0,$B$3)</f>
        <v>If difficult to identify the object and positive deviation, separate and clarify the potential opportunity</v>
      </c>
      <c r="G20" s="195"/>
      <c r="H20" s="195"/>
      <c r="I20" s="234"/>
      <c r="J20" s="196"/>
      <c r="K20" s="195"/>
      <c r="M20" s="191"/>
      <c r="N20" s="133"/>
      <c r="P20" s="857"/>
      <c r="Q20" s="133"/>
      <c r="R20" s="133"/>
      <c r="T20" s="857"/>
      <c r="U20" s="133"/>
      <c r="V20" s="133"/>
      <c r="X20" s="857"/>
      <c r="Y20" s="133"/>
      <c r="Z20" s="133"/>
      <c r="AB20" s="857"/>
      <c r="AC20" s="133"/>
      <c r="AD20" s="133"/>
      <c r="AF20" s="857"/>
      <c r="AG20" s="133"/>
      <c r="AH20" s="133"/>
      <c r="AJ20" s="857"/>
      <c r="AK20" s="133"/>
      <c r="AL20" s="133"/>
      <c r="AN20" s="857"/>
      <c r="AO20" s="133"/>
      <c r="AP20" s="133"/>
      <c r="AR20" s="857"/>
      <c r="AS20" s="133"/>
      <c r="AT20" s="133"/>
      <c r="AV20" s="857"/>
      <c r="AW20" s="133"/>
      <c r="AX20" s="133"/>
      <c r="AZ20" s="857"/>
      <c r="BA20" s="133"/>
      <c r="BB20" s="133"/>
      <c r="BD20" s="857"/>
      <c r="BE20" s="133"/>
      <c r="BF20" s="133"/>
      <c r="BH20" s="857"/>
      <c r="BI20" s="133"/>
      <c r="BJ20" s="133"/>
      <c r="BL20" s="857"/>
      <c r="BM20" s="133"/>
      <c r="BN20" s="133"/>
      <c r="BP20" s="857"/>
      <c r="BQ20" s="133"/>
      <c r="BR20" s="133"/>
      <c r="BT20" s="857"/>
      <c r="BU20" s="133"/>
      <c r="BV20" s="133"/>
      <c r="BX20" s="857"/>
      <c r="BY20" s="133"/>
      <c r="BZ20" s="133"/>
      <c r="CB20" s="857"/>
      <c r="CC20" s="133"/>
      <c r="CD20" s="133"/>
      <c r="CF20" s="857"/>
      <c r="CG20" s="133"/>
      <c r="CH20" s="133"/>
      <c r="CJ20" s="857"/>
      <c r="CK20" s="133"/>
      <c r="CL20" s="133"/>
      <c r="CN20" s="857"/>
      <c r="CO20" s="133"/>
      <c r="CP20" s="133"/>
      <c r="CR20" s="857"/>
      <c r="CS20" s="133"/>
      <c r="CT20" s="133"/>
      <c r="CV20" s="857"/>
      <c r="CW20" s="133"/>
      <c r="CX20" s="133"/>
      <c r="CZ20" s="857"/>
      <c r="DA20" s="133"/>
      <c r="DB20" s="133"/>
      <c r="DD20" s="857"/>
      <c r="DE20" s="133"/>
      <c r="DF20" s="133"/>
      <c r="DH20" s="857"/>
      <c r="DI20" s="133"/>
      <c r="DJ20" s="133"/>
      <c r="DL20" s="857"/>
      <c r="DM20" s="133"/>
      <c r="DN20" s="133"/>
      <c r="DP20" s="857"/>
      <c r="DQ20" s="133"/>
      <c r="DR20" s="133"/>
      <c r="DT20" s="857"/>
      <c r="DU20" s="133"/>
      <c r="DV20" s="133"/>
      <c r="DX20" s="857"/>
      <c r="DY20" s="133"/>
      <c r="DZ20" s="133"/>
      <c r="EB20" s="857"/>
      <c r="EC20" s="133"/>
      <c r="ED20" s="133"/>
      <c r="EF20" s="857"/>
      <c r="EG20" s="133"/>
      <c r="EH20" s="133"/>
      <c r="EJ20" s="857"/>
      <c r="EK20" s="133"/>
      <c r="EL20" s="133"/>
      <c r="EN20" s="857"/>
      <c r="EO20" s="133"/>
      <c r="EP20" s="133"/>
      <c r="ER20" s="857"/>
      <c r="ES20" s="133"/>
      <c r="ET20" s="133"/>
      <c r="EV20" s="857"/>
      <c r="EW20" s="133"/>
      <c r="EX20" s="133"/>
      <c r="EZ20" s="857"/>
      <c r="FA20" s="133"/>
      <c r="FB20" s="133"/>
      <c r="FD20" s="857"/>
      <c r="FE20" s="133"/>
      <c r="FF20" s="133"/>
      <c r="FH20" s="857"/>
      <c r="FI20" s="133"/>
      <c r="FJ20" s="133"/>
      <c r="FL20" s="857"/>
      <c r="FM20" s="133"/>
      <c r="FN20" s="133"/>
      <c r="FP20" s="857"/>
      <c r="FQ20" s="133"/>
      <c r="FR20" s="133"/>
      <c r="FT20" s="857"/>
      <c r="FU20" s="133"/>
      <c r="FV20" s="133"/>
      <c r="FX20" s="857"/>
    </row>
    <row r="21" spans="2:180" ht="12" customHeight="1">
      <c r="B21" s="132"/>
      <c r="C21" s="919"/>
      <c r="D21" s="132"/>
      <c r="E21" s="1150"/>
      <c r="G21" s="195"/>
      <c r="H21" s="195"/>
      <c r="I21" s="234"/>
      <c r="J21" s="196"/>
      <c r="K21" s="195"/>
      <c r="M21" s="191"/>
      <c r="N21" s="133"/>
      <c r="P21" s="857"/>
      <c r="Q21" s="133"/>
      <c r="R21" s="133"/>
      <c r="T21" s="857"/>
      <c r="U21" s="133"/>
      <c r="V21" s="133"/>
      <c r="X21" s="857"/>
      <c r="Y21" s="133"/>
      <c r="Z21" s="133"/>
      <c r="AB21" s="857"/>
      <c r="AC21" s="133"/>
      <c r="AD21" s="133"/>
      <c r="AF21" s="857"/>
      <c r="AG21" s="133"/>
      <c r="AH21" s="133"/>
      <c r="AJ21" s="857"/>
      <c r="AK21" s="133"/>
      <c r="AL21" s="133"/>
      <c r="AN21" s="857"/>
      <c r="AO21" s="133"/>
      <c r="AP21" s="133"/>
      <c r="AR21" s="857"/>
      <c r="AS21" s="133"/>
      <c r="AT21" s="133"/>
      <c r="AV21" s="857"/>
      <c r="AW21" s="133"/>
      <c r="AX21" s="133"/>
      <c r="AZ21" s="857"/>
      <c r="BA21" s="133"/>
      <c r="BB21" s="133"/>
      <c r="BD21" s="857"/>
      <c r="BE21" s="133"/>
      <c r="BF21" s="133"/>
      <c r="BH21" s="857"/>
      <c r="BI21" s="133"/>
      <c r="BJ21" s="133"/>
      <c r="BL21" s="857"/>
      <c r="BM21" s="133"/>
      <c r="BN21" s="133"/>
      <c r="BP21" s="857"/>
      <c r="BQ21" s="133"/>
      <c r="BR21" s="133"/>
      <c r="BT21" s="857"/>
      <c r="BU21" s="133"/>
      <c r="BV21" s="133"/>
      <c r="BX21" s="857"/>
      <c r="BY21" s="133"/>
      <c r="BZ21" s="133"/>
      <c r="CB21" s="857"/>
      <c r="CC21" s="133"/>
      <c r="CD21" s="133"/>
      <c r="CF21" s="857"/>
      <c r="CG21" s="133"/>
      <c r="CH21" s="133"/>
      <c r="CJ21" s="857"/>
      <c r="CK21" s="133"/>
      <c r="CL21" s="133"/>
      <c r="CN21" s="857"/>
      <c r="CO21" s="133"/>
      <c r="CP21" s="133"/>
      <c r="CR21" s="857"/>
      <c r="CS21" s="133"/>
      <c r="CT21" s="133"/>
      <c r="CV21" s="857"/>
      <c r="CW21" s="133"/>
      <c r="CX21" s="133"/>
      <c r="CZ21" s="857"/>
      <c r="DA21" s="133"/>
      <c r="DB21" s="133"/>
      <c r="DD21" s="857"/>
      <c r="DE21" s="133"/>
      <c r="DF21" s="133"/>
      <c r="DH21" s="857"/>
      <c r="DI21" s="133"/>
      <c r="DJ21" s="133"/>
      <c r="DL21" s="857"/>
      <c r="DM21" s="133"/>
      <c r="DN21" s="133"/>
      <c r="DP21" s="857"/>
      <c r="DQ21" s="133"/>
      <c r="DR21" s="133"/>
      <c r="DT21" s="857"/>
      <c r="DU21" s="133"/>
      <c r="DV21" s="133"/>
      <c r="DX21" s="857"/>
      <c r="DY21" s="133"/>
      <c r="DZ21" s="133"/>
      <c r="EB21" s="857"/>
      <c r="EC21" s="133"/>
      <c r="ED21" s="133"/>
      <c r="EF21" s="857"/>
      <c r="EG21" s="133"/>
      <c r="EH21" s="133"/>
      <c r="EJ21" s="857"/>
      <c r="EK21" s="133"/>
      <c r="EL21" s="133"/>
      <c r="EN21" s="857"/>
      <c r="EO21" s="133"/>
      <c r="EP21" s="133"/>
      <c r="ER21" s="857"/>
      <c r="ES21" s="133"/>
      <c r="ET21" s="133"/>
      <c r="EV21" s="857"/>
      <c r="EW21" s="133"/>
      <c r="EX21" s="133"/>
      <c r="EZ21" s="857"/>
      <c r="FA21" s="133"/>
      <c r="FB21" s="133"/>
      <c r="FD21" s="857"/>
      <c r="FE21" s="133"/>
      <c r="FF21" s="133"/>
      <c r="FH21" s="857"/>
      <c r="FI21" s="133"/>
      <c r="FJ21" s="133"/>
      <c r="FL21" s="857"/>
      <c r="FM21" s="133"/>
      <c r="FN21" s="133"/>
      <c r="FP21" s="857"/>
      <c r="FQ21" s="133"/>
      <c r="FR21" s="133"/>
      <c r="FT21" s="857"/>
      <c r="FU21" s="133"/>
      <c r="FV21" s="133"/>
      <c r="FX21" s="857"/>
    </row>
    <row r="22" spans="2:180" ht="12" customHeight="1">
      <c r="B22" s="132"/>
      <c r="C22" s="919"/>
      <c r="D22" s="132"/>
      <c r="E22" s="309"/>
      <c r="G22" s="195"/>
      <c r="H22" s="195"/>
      <c r="I22" s="234"/>
      <c r="J22" s="196"/>
      <c r="K22" s="195"/>
      <c r="M22" s="191"/>
      <c r="N22" s="133"/>
      <c r="P22" s="857"/>
      <c r="Q22" s="133"/>
      <c r="R22" s="133"/>
      <c r="T22" s="857"/>
      <c r="U22" s="133"/>
      <c r="V22" s="133"/>
      <c r="X22" s="857"/>
      <c r="Y22" s="133"/>
      <c r="Z22" s="133"/>
      <c r="AB22" s="857"/>
      <c r="AC22" s="133"/>
      <c r="AD22" s="133"/>
      <c r="AF22" s="857"/>
      <c r="AG22" s="133"/>
      <c r="AH22" s="133"/>
      <c r="AJ22" s="857"/>
      <c r="AK22" s="133"/>
      <c r="AL22" s="133"/>
      <c r="AN22" s="857"/>
      <c r="AO22" s="133"/>
      <c r="AP22" s="133"/>
      <c r="AR22" s="857"/>
      <c r="AS22" s="133"/>
      <c r="AT22" s="133"/>
      <c r="AV22" s="857"/>
      <c r="AW22" s="133"/>
      <c r="AX22" s="133"/>
      <c r="AZ22" s="857"/>
      <c r="BA22" s="133"/>
      <c r="BB22" s="133"/>
      <c r="BD22" s="857"/>
      <c r="BE22" s="133"/>
      <c r="BF22" s="133"/>
      <c r="BH22" s="857"/>
      <c r="BI22" s="133"/>
      <c r="BJ22" s="133"/>
      <c r="BL22" s="857"/>
      <c r="BM22" s="133"/>
      <c r="BN22" s="133"/>
      <c r="BP22" s="857"/>
      <c r="BQ22" s="133"/>
      <c r="BR22" s="133"/>
      <c r="BT22" s="857"/>
      <c r="BU22" s="133"/>
      <c r="BV22" s="133"/>
      <c r="BX22" s="857"/>
      <c r="BY22" s="133"/>
      <c r="BZ22" s="133"/>
      <c r="CB22" s="857"/>
      <c r="CC22" s="133"/>
      <c r="CD22" s="133"/>
      <c r="CF22" s="857"/>
      <c r="CG22" s="133"/>
      <c r="CH22" s="133"/>
      <c r="CJ22" s="857"/>
      <c r="CK22" s="133"/>
      <c r="CL22" s="133"/>
      <c r="CN22" s="857"/>
      <c r="CO22" s="133"/>
      <c r="CP22" s="133"/>
      <c r="CR22" s="857"/>
      <c r="CS22" s="133"/>
      <c r="CT22" s="133"/>
      <c r="CV22" s="857"/>
      <c r="CW22" s="133"/>
      <c r="CX22" s="133"/>
      <c r="CZ22" s="857"/>
      <c r="DA22" s="133"/>
      <c r="DB22" s="133"/>
      <c r="DD22" s="857"/>
      <c r="DE22" s="133"/>
      <c r="DF22" s="133"/>
      <c r="DH22" s="857"/>
      <c r="DI22" s="133"/>
      <c r="DJ22" s="133"/>
      <c r="DL22" s="857"/>
      <c r="DM22" s="133"/>
      <c r="DN22" s="133"/>
      <c r="DP22" s="857"/>
      <c r="DQ22" s="133"/>
      <c r="DR22" s="133"/>
      <c r="DT22" s="857"/>
      <c r="DU22" s="133"/>
      <c r="DV22" s="133"/>
      <c r="DX22" s="857"/>
      <c r="DY22" s="133"/>
      <c r="DZ22" s="133"/>
      <c r="EB22" s="857"/>
      <c r="EC22" s="133"/>
      <c r="ED22" s="133"/>
      <c r="EF22" s="857"/>
      <c r="EG22" s="133"/>
      <c r="EH22" s="133"/>
      <c r="EJ22" s="857"/>
      <c r="EK22" s="133"/>
      <c r="EL22" s="133"/>
      <c r="EN22" s="857"/>
      <c r="EO22" s="133"/>
      <c r="EP22" s="133"/>
      <c r="ER22" s="857"/>
      <c r="ES22" s="133"/>
      <c r="ET22" s="133"/>
      <c r="EV22" s="857"/>
      <c r="EW22" s="133"/>
      <c r="EX22" s="133"/>
      <c r="EZ22" s="857"/>
      <c r="FA22" s="133"/>
      <c r="FB22" s="133"/>
      <c r="FD22" s="857"/>
      <c r="FE22" s="133"/>
      <c r="FF22" s="133"/>
      <c r="FH22" s="857"/>
      <c r="FI22" s="133"/>
      <c r="FJ22" s="133"/>
      <c r="FL22" s="857"/>
      <c r="FM22" s="133"/>
      <c r="FN22" s="133"/>
      <c r="FP22" s="857"/>
      <c r="FQ22" s="133"/>
      <c r="FR22" s="133"/>
      <c r="FT22" s="857"/>
      <c r="FU22" s="133"/>
      <c r="FV22" s="133"/>
      <c r="FX22" s="857"/>
    </row>
    <row r="23" spans="2:180" ht="15" customHeight="1">
      <c r="B23" s="1058" t="str">
        <f ca="1">OFFSET(Lexicon!B999,0,$B$3)</f>
        <v>Use Knowledge and Experience….OR</v>
      </c>
      <c r="C23" s="1058"/>
      <c r="D23" s="1058"/>
      <c r="E23" s="1058"/>
      <c r="G23" s="195"/>
      <c r="H23" s="195"/>
      <c r="I23" s="234"/>
      <c r="J23" s="196"/>
      <c r="K23" s="195"/>
      <c r="M23" s="191"/>
      <c r="N23" s="133"/>
      <c r="P23" s="857"/>
      <c r="Q23" s="133"/>
      <c r="R23" s="133"/>
      <c r="T23" s="857"/>
      <c r="U23" s="133"/>
      <c r="V23" s="133"/>
      <c r="X23" s="857"/>
      <c r="Y23" s="133"/>
      <c r="Z23" s="133"/>
      <c r="AB23" s="857"/>
      <c r="AC23" s="133"/>
      <c r="AD23" s="133"/>
      <c r="AF23" s="857"/>
      <c r="AG23" s="133"/>
      <c r="AH23" s="133"/>
      <c r="AJ23" s="857"/>
      <c r="AK23" s="133"/>
      <c r="AL23" s="133"/>
      <c r="AN23" s="857"/>
      <c r="AO23" s="133"/>
      <c r="AP23" s="133"/>
      <c r="AR23" s="857"/>
      <c r="AS23" s="133"/>
      <c r="AT23" s="133"/>
      <c r="AV23" s="857"/>
      <c r="AW23" s="133"/>
      <c r="AX23" s="133"/>
      <c r="AZ23" s="857"/>
      <c r="BA23" s="133"/>
      <c r="BB23" s="133"/>
      <c r="BD23" s="857"/>
      <c r="BE23" s="133"/>
      <c r="BF23" s="133"/>
      <c r="BH23" s="857"/>
      <c r="BI23" s="133"/>
      <c r="BJ23" s="133"/>
      <c r="BL23" s="857"/>
      <c r="BM23" s="133"/>
      <c r="BN23" s="133"/>
      <c r="BP23" s="857"/>
      <c r="BQ23" s="133"/>
      <c r="BR23" s="133"/>
      <c r="BT23" s="857"/>
      <c r="BU23" s="133"/>
      <c r="BV23" s="133"/>
      <c r="BX23" s="857"/>
      <c r="BY23" s="133"/>
      <c r="BZ23" s="133"/>
      <c r="CB23" s="857"/>
      <c r="CC23" s="133"/>
      <c r="CD23" s="133"/>
      <c r="CF23" s="857"/>
      <c r="CG23" s="133"/>
      <c r="CH23" s="133"/>
      <c r="CJ23" s="857"/>
      <c r="CK23" s="133"/>
      <c r="CL23" s="133"/>
      <c r="CN23" s="857"/>
      <c r="CO23" s="133"/>
      <c r="CP23" s="133"/>
      <c r="CR23" s="857"/>
      <c r="CS23" s="133"/>
      <c r="CT23" s="133"/>
      <c r="CV23" s="857"/>
      <c r="CW23" s="133"/>
      <c r="CX23" s="133"/>
      <c r="CZ23" s="857"/>
      <c r="DA23" s="133"/>
      <c r="DB23" s="133"/>
      <c r="DD23" s="857"/>
      <c r="DE23" s="133"/>
      <c r="DF23" s="133"/>
      <c r="DH23" s="857"/>
      <c r="DI23" s="133"/>
      <c r="DJ23" s="133"/>
      <c r="DL23" s="857"/>
      <c r="DM23" s="133"/>
      <c r="DN23" s="133"/>
      <c r="DP23" s="857"/>
      <c r="DQ23" s="133"/>
      <c r="DR23" s="133"/>
      <c r="DT23" s="857"/>
      <c r="DU23" s="133"/>
      <c r="DV23" s="133"/>
      <c r="DX23" s="857"/>
      <c r="DY23" s="133"/>
      <c r="DZ23" s="133"/>
      <c r="EB23" s="857"/>
      <c r="EC23" s="133"/>
      <c r="ED23" s="133"/>
      <c r="EF23" s="857"/>
      <c r="EG23" s="133"/>
      <c r="EH23" s="133"/>
      <c r="EJ23" s="857"/>
      <c r="EK23" s="133"/>
      <c r="EL23" s="133"/>
      <c r="EN23" s="857"/>
      <c r="EO23" s="133"/>
      <c r="EP23" s="133"/>
      <c r="ER23" s="857"/>
      <c r="ES23" s="133"/>
      <c r="ET23" s="133"/>
      <c r="EV23" s="857"/>
      <c r="EW23" s="133"/>
      <c r="EX23" s="133"/>
      <c r="EZ23" s="857"/>
      <c r="FA23" s="133"/>
      <c r="FB23" s="133"/>
      <c r="FD23" s="857"/>
      <c r="FE23" s="133"/>
      <c r="FF23" s="133"/>
      <c r="FH23" s="857"/>
      <c r="FI23" s="133"/>
      <c r="FJ23" s="133"/>
      <c r="FL23" s="857"/>
      <c r="FM23" s="133"/>
      <c r="FN23" s="133"/>
      <c r="FP23" s="857"/>
      <c r="FQ23" s="133"/>
      <c r="FR23" s="133"/>
      <c r="FT23" s="857"/>
      <c r="FU23" s="133"/>
      <c r="FV23" s="133"/>
      <c r="FX23" s="857"/>
    </row>
    <row r="24" spans="2:180" ht="12" customHeight="1">
      <c r="B24" s="132"/>
      <c r="C24" s="132"/>
      <c r="D24" s="237" t="str">
        <f ca="1">OFFSET(Lexicon!B1000,0,$B$3)</f>
        <v>Looking at the list of opportunities problems, ask:</v>
      </c>
      <c r="E24" s="309"/>
      <c r="G24" s="195"/>
      <c r="H24" s="195"/>
      <c r="I24" s="234"/>
      <c r="J24" s="196"/>
      <c r="K24" s="195"/>
      <c r="M24" s="191"/>
      <c r="N24" s="133"/>
      <c r="P24" s="857"/>
      <c r="Q24" s="133"/>
      <c r="R24" s="133"/>
      <c r="T24" s="857"/>
      <c r="U24" s="133"/>
      <c r="V24" s="133"/>
      <c r="X24" s="857"/>
      <c r="Y24" s="133"/>
      <c r="Z24" s="133"/>
      <c r="AB24" s="857"/>
      <c r="AC24" s="133"/>
      <c r="AD24" s="133"/>
      <c r="AF24" s="857"/>
      <c r="AG24" s="133"/>
      <c r="AH24" s="133"/>
      <c r="AJ24" s="857"/>
      <c r="AK24" s="133"/>
      <c r="AL24" s="133"/>
      <c r="AN24" s="857"/>
      <c r="AO24" s="133"/>
      <c r="AP24" s="133"/>
      <c r="AR24" s="857"/>
      <c r="AS24" s="133"/>
      <c r="AT24" s="133"/>
      <c r="AV24" s="857"/>
      <c r="AW24" s="133"/>
      <c r="AX24" s="133"/>
      <c r="AZ24" s="857"/>
      <c r="BA24" s="133"/>
      <c r="BB24" s="133"/>
      <c r="BD24" s="857"/>
      <c r="BE24" s="133"/>
      <c r="BF24" s="133"/>
      <c r="BH24" s="857"/>
      <c r="BI24" s="133"/>
      <c r="BJ24" s="133"/>
      <c r="BL24" s="857"/>
      <c r="BM24" s="133"/>
      <c r="BN24" s="133"/>
      <c r="BP24" s="857"/>
      <c r="BQ24" s="133"/>
      <c r="BR24" s="133"/>
      <c r="BT24" s="857"/>
      <c r="BU24" s="133"/>
      <c r="BV24" s="133"/>
      <c r="BX24" s="857"/>
      <c r="BY24" s="133"/>
      <c r="BZ24" s="133"/>
      <c r="CB24" s="857"/>
      <c r="CC24" s="133"/>
      <c r="CD24" s="133"/>
      <c r="CF24" s="857"/>
      <c r="CG24" s="133"/>
      <c r="CH24" s="133"/>
      <c r="CJ24" s="857"/>
      <c r="CK24" s="133"/>
      <c r="CL24" s="133"/>
      <c r="CN24" s="857"/>
      <c r="CO24" s="133"/>
      <c r="CP24" s="133"/>
      <c r="CR24" s="857"/>
      <c r="CS24" s="133"/>
      <c r="CT24" s="133"/>
      <c r="CV24" s="857"/>
      <c r="CW24" s="133"/>
      <c r="CX24" s="133"/>
      <c r="CZ24" s="857"/>
      <c r="DA24" s="133"/>
      <c r="DB24" s="133"/>
      <c r="DD24" s="857"/>
      <c r="DE24" s="133"/>
      <c r="DF24" s="133"/>
      <c r="DH24" s="857"/>
      <c r="DI24" s="133"/>
      <c r="DJ24" s="133"/>
      <c r="DL24" s="857"/>
      <c r="DM24" s="133"/>
      <c r="DN24" s="133"/>
      <c r="DP24" s="857"/>
      <c r="DQ24" s="133"/>
      <c r="DR24" s="133"/>
      <c r="DT24" s="857"/>
      <c r="DU24" s="133"/>
      <c r="DV24" s="133"/>
      <c r="DX24" s="857"/>
      <c r="DY24" s="133"/>
      <c r="DZ24" s="133"/>
      <c r="EB24" s="857"/>
      <c r="EC24" s="133"/>
      <c r="ED24" s="133"/>
      <c r="EF24" s="857"/>
      <c r="EG24" s="133"/>
      <c r="EH24" s="133"/>
      <c r="EJ24" s="857"/>
      <c r="EK24" s="133"/>
      <c r="EL24" s="133"/>
      <c r="EN24" s="857"/>
      <c r="EO24" s="133"/>
      <c r="EP24" s="133"/>
      <c r="ER24" s="857"/>
      <c r="ES24" s="133"/>
      <c r="ET24" s="133"/>
      <c r="EV24" s="857"/>
      <c r="EW24" s="133"/>
      <c r="EX24" s="133"/>
      <c r="EZ24" s="857"/>
      <c r="FA24" s="133"/>
      <c r="FB24" s="133"/>
      <c r="FD24" s="857"/>
      <c r="FE24" s="133"/>
      <c r="FF24" s="133"/>
      <c r="FH24" s="857"/>
      <c r="FI24" s="133"/>
      <c r="FJ24" s="133"/>
      <c r="FL24" s="857"/>
      <c r="FM24" s="133"/>
      <c r="FN24" s="133"/>
      <c r="FP24" s="857"/>
      <c r="FQ24" s="133"/>
      <c r="FR24" s="133"/>
      <c r="FT24" s="857"/>
      <c r="FU24" s="133"/>
      <c r="FV24" s="133"/>
      <c r="FX24" s="857"/>
    </row>
    <row r="25" spans="2:180" ht="12" customHeight="1">
      <c r="B25" s="132"/>
      <c r="C25" s="132"/>
      <c r="D25" s="237" t="str">
        <f ca="1">OFFSET(Lexicon!B1001,0,$B$3)</f>
        <v>Which should we work on first? Mark with *</v>
      </c>
      <c r="E25" s="309"/>
      <c r="G25" s="195"/>
      <c r="H25" s="195"/>
      <c r="I25" s="234"/>
      <c r="J25" s="196"/>
      <c r="K25" s="195"/>
      <c r="M25" s="191"/>
      <c r="N25" s="133"/>
      <c r="P25" s="857"/>
      <c r="Q25" s="133"/>
      <c r="R25" s="133"/>
      <c r="T25" s="857"/>
      <c r="U25" s="133"/>
      <c r="V25" s="133"/>
      <c r="X25" s="857"/>
      <c r="Y25" s="133"/>
      <c r="Z25" s="133"/>
      <c r="AB25" s="857"/>
      <c r="AC25" s="133"/>
      <c r="AD25" s="133"/>
      <c r="AF25" s="857"/>
      <c r="AG25" s="133"/>
      <c r="AH25" s="133"/>
      <c r="AJ25" s="857"/>
      <c r="AK25" s="133"/>
      <c r="AL25" s="133"/>
      <c r="AN25" s="857"/>
      <c r="AO25" s="133"/>
      <c r="AP25" s="133"/>
      <c r="AR25" s="857"/>
      <c r="AS25" s="133"/>
      <c r="AT25" s="133"/>
      <c r="AV25" s="857"/>
      <c r="AW25" s="133"/>
      <c r="AX25" s="133"/>
      <c r="AZ25" s="857"/>
      <c r="BA25" s="133"/>
      <c r="BB25" s="133"/>
      <c r="BD25" s="857"/>
      <c r="BE25" s="133"/>
      <c r="BF25" s="133"/>
      <c r="BH25" s="857"/>
      <c r="BI25" s="133"/>
      <c r="BJ25" s="133"/>
      <c r="BL25" s="857"/>
      <c r="BM25" s="133"/>
      <c r="BN25" s="133"/>
      <c r="BP25" s="857"/>
      <c r="BQ25" s="133"/>
      <c r="BR25" s="133"/>
      <c r="BT25" s="857"/>
      <c r="BU25" s="133"/>
      <c r="BV25" s="133"/>
      <c r="BX25" s="857"/>
      <c r="BY25" s="133"/>
      <c r="BZ25" s="133"/>
      <c r="CB25" s="857"/>
      <c r="CC25" s="133"/>
      <c r="CD25" s="133"/>
      <c r="CF25" s="857"/>
      <c r="CG25" s="133"/>
      <c r="CH25" s="133"/>
      <c r="CJ25" s="857"/>
      <c r="CK25" s="133"/>
      <c r="CL25" s="133"/>
      <c r="CN25" s="857"/>
      <c r="CO25" s="133"/>
      <c r="CP25" s="133"/>
      <c r="CR25" s="857"/>
      <c r="CS25" s="133"/>
      <c r="CT25" s="133"/>
      <c r="CV25" s="857"/>
      <c r="CW25" s="133"/>
      <c r="CX25" s="133"/>
      <c r="CZ25" s="857"/>
      <c r="DA25" s="133"/>
      <c r="DB25" s="133"/>
      <c r="DD25" s="857"/>
      <c r="DE25" s="133"/>
      <c r="DF25" s="133"/>
      <c r="DH25" s="857"/>
      <c r="DI25" s="133"/>
      <c r="DJ25" s="133"/>
      <c r="DL25" s="857"/>
      <c r="DM25" s="133"/>
      <c r="DN25" s="133"/>
      <c r="DP25" s="857"/>
      <c r="DQ25" s="133"/>
      <c r="DR25" s="133"/>
      <c r="DT25" s="857"/>
      <c r="DU25" s="133"/>
      <c r="DV25" s="133"/>
      <c r="DX25" s="857"/>
      <c r="DY25" s="133"/>
      <c r="DZ25" s="133"/>
      <c r="EB25" s="857"/>
      <c r="EC25" s="133"/>
      <c r="ED25" s="133"/>
      <c r="EF25" s="857"/>
      <c r="EG25" s="133"/>
      <c r="EH25" s="133"/>
      <c r="EJ25" s="857"/>
      <c r="EK25" s="133"/>
      <c r="EL25" s="133"/>
      <c r="EN25" s="857"/>
      <c r="EO25" s="133"/>
      <c r="EP25" s="133"/>
      <c r="ER25" s="857"/>
      <c r="ES25" s="133"/>
      <c r="ET25" s="133"/>
      <c r="EV25" s="857"/>
      <c r="EW25" s="133"/>
      <c r="EX25" s="133"/>
      <c r="EZ25" s="857"/>
      <c r="FA25" s="133"/>
      <c r="FB25" s="133"/>
      <c r="FD25" s="857"/>
      <c r="FE25" s="133"/>
      <c r="FF25" s="133"/>
      <c r="FH25" s="857"/>
      <c r="FI25" s="133"/>
      <c r="FJ25" s="133"/>
      <c r="FL25" s="857"/>
      <c r="FM25" s="133"/>
      <c r="FN25" s="133"/>
      <c r="FP25" s="857"/>
      <c r="FQ25" s="133"/>
      <c r="FR25" s="133"/>
      <c r="FT25" s="857"/>
      <c r="FU25" s="133"/>
      <c r="FV25" s="133"/>
      <c r="FX25" s="857"/>
    </row>
    <row r="26" spans="2:180" ht="12" customHeight="1">
      <c r="C26" s="937"/>
      <c r="D26" s="237" t="str">
        <f ca="1">OFFSET(Lexicon!B1002,0,$B$3)</f>
        <v>Which is likely to offer the greatest benefit?</v>
      </c>
      <c r="G26" s="195"/>
      <c r="H26" s="195"/>
      <c r="I26" s="191"/>
      <c r="J26" s="196"/>
      <c r="K26" s="195"/>
      <c r="M26" s="191"/>
      <c r="N26" s="133"/>
      <c r="P26" s="857"/>
      <c r="Q26" s="133"/>
      <c r="R26" s="133"/>
      <c r="T26" s="857"/>
      <c r="U26" s="133"/>
      <c r="V26" s="133"/>
      <c r="X26" s="857"/>
      <c r="Y26" s="133"/>
      <c r="Z26" s="133"/>
      <c r="AB26" s="857"/>
      <c r="AC26" s="133"/>
      <c r="AD26" s="133"/>
      <c r="AF26" s="857"/>
      <c r="AG26" s="133"/>
      <c r="AH26" s="133"/>
      <c r="AJ26" s="857"/>
      <c r="AK26" s="133"/>
      <c r="AL26" s="133"/>
      <c r="AN26" s="857"/>
      <c r="AO26" s="133"/>
      <c r="AP26" s="133"/>
      <c r="AR26" s="857"/>
      <c r="AS26" s="133"/>
      <c r="AT26" s="133"/>
      <c r="AV26" s="857"/>
      <c r="AW26" s="133"/>
      <c r="AX26" s="133"/>
      <c r="AZ26" s="857"/>
      <c r="BA26" s="133"/>
      <c r="BB26" s="133"/>
      <c r="BD26" s="857"/>
      <c r="BE26" s="133"/>
      <c r="BF26" s="133"/>
      <c r="BH26" s="857"/>
      <c r="BI26" s="133"/>
      <c r="BJ26" s="133"/>
      <c r="BL26" s="857"/>
      <c r="BM26" s="133"/>
      <c r="BN26" s="133"/>
      <c r="BP26" s="857"/>
      <c r="BQ26" s="133"/>
      <c r="BR26" s="133"/>
      <c r="BT26" s="857"/>
      <c r="BU26" s="133"/>
      <c r="BV26" s="133"/>
      <c r="BX26" s="857"/>
      <c r="BY26" s="133"/>
      <c r="BZ26" s="133"/>
      <c r="CB26" s="857"/>
      <c r="CC26" s="133"/>
      <c r="CD26" s="133"/>
      <c r="CF26" s="857"/>
      <c r="CG26" s="133"/>
      <c r="CH26" s="133"/>
      <c r="CJ26" s="857"/>
      <c r="CK26" s="133"/>
      <c r="CL26" s="133"/>
      <c r="CN26" s="857"/>
      <c r="CO26" s="133"/>
      <c r="CP26" s="133"/>
      <c r="CR26" s="857"/>
      <c r="CS26" s="133"/>
      <c r="CT26" s="133"/>
      <c r="CV26" s="857"/>
      <c r="CW26" s="133"/>
      <c r="CX26" s="133"/>
      <c r="CZ26" s="857"/>
      <c r="DA26" s="133"/>
      <c r="DB26" s="133"/>
      <c r="DD26" s="857"/>
      <c r="DE26" s="133"/>
      <c r="DF26" s="133"/>
      <c r="DH26" s="857"/>
      <c r="DI26" s="133"/>
      <c r="DJ26" s="133"/>
      <c r="DL26" s="857"/>
      <c r="DM26" s="133"/>
      <c r="DN26" s="133"/>
      <c r="DP26" s="857"/>
      <c r="DQ26" s="133"/>
      <c r="DR26" s="133"/>
      <c r="DT26" s="857"/>
      <c r="DU26" s="133"/>
      <c r="DV26" s="133"/>
      <c r="DX26" s="857"/>
      <c r="DY26" s="133"/>
      <c r="DZ26" s="133"/>
      <c r="EB26" s="857"/>
      <c r="EC26" s="133"/>
      <c r="ED26" s="133"/>
      <c r="EF26" s="857"/>
      <c r="EG26" s="133"/>
      <c r="EH26" s="133"/>
      <c r="EJ26" s="857"/>
      <c r="EK26" s="133"/>
      <c r="EL26" s="133"/>
      <c r="EN26" s="857"/>
      <c r="EO26" s="133"/>
      <c r="EP26" s="133"/>
      <c r="ER26" s="857"/>
      <c r="ES26" s="133"/>
      <c r="ET26" s="133"/>
      <c r="EV26" s="857"/>
      <c r="EW26" s="133"/>
      <c r="EX26" s="133"/>
      <c r="EZ26" s="857"/>
      <c r="FA26" s="133"/>
      <c r="FB26" s="133"/>
      <c r="FD26" s="857"/>
      <c r="FE26" s="133"/>
      <c r="FF26" s="133"/>
      <c r="FH26" s="857"/>
      <c r="FI26" s="133"/>
      <c r="FJ26" s="133"/>
      <c r="FL26" s="857"/>
      <c r="FM26" s="133"/>
      <c r="FN26" s="133"/>
      <c r="FP26" s="857"/>
      <c r="FQ26" s="133"/>
      <c r="FR26" s="133"/>
      <c r="FT26" s="857"/>
      <c r="FU26" s="133"/>
      <c r="FV26" s="133"/>
      <c r="FX26" s="857"/>
    </row>
    <row r="27" spans="2:180" ht="12" customHeight="1">
      <c r="C27" s="937"/>
      <c r="G27" s="195"/>
      <c r="H27" s="195"/>
      <c r="I27" s="191"/>
      <c r="J27" s="196"/>
      <c r="K27" s="195"/>
      <c r="M27" s="191"/>
      <c r="N27" s="133"/>
      <c r="P27" s="132"/>
      <c r="Q27" s="133"/>
      <c r="R27" s="133"/>
      <c r="T27" s="132"/>
      <c r="U27" s="133"/>
      <c r="V27" s="133"/>
      <c r="X27" s="132"/>
      <c r="Y27" s="133"/>
      <c r="Z27" s="133"/>
      <c r="AB27" s="132"/>
      <c r="AC27" s="133"/>
      <c r="AD27" s="133"/>
      <c r="AF27" s="132"/>
      <c r="AG27" s="133"/>
      <c r="AH27" s="133"/>
      <c r="AJ27" s="132"/>
      <c r="AK27" s="133"/>
      <c r="AL27" s="133"/>
      <c r="AN27" s="132"/>
      <c r="AO27" s="133"/>
      <c r="AP27" s="133"/>
      <c r="AR27" s="132"/>
      <c r="AS27" s="133"/>
      <c r="AT27" s="133"/>
      <c r="AV27" s="132"/>
      <c r="AW27" s="133"/>
      <c r="AX27" s="133"/>
      <c r="AZ27" s="132"/>
      <c r="BA27" s="133"/>
      <c r="BB27" s="133"/>
      <c r="BD27" s="132"/>
      <c r="BE27" s="133"/>
      <c r="BF27" s="133"/>
      <c r="BH27" s="132"/>
      <c r="BI27" s="133"/>
      <c r="BJ27" s="133"/>
      <c r="BL27" s="132"/>
      <c r="BM27" s="133"/>
      <c r="BN27" s="133"/>
      <c r="BP27" s="132"/>
      <c r="BQ27" s="133"/>
      <c r="BR27" s="133"/>
      <c r="BT27" s="132"/>
      <c r="BU27" s="133"/>
      <c r="BV27" s="133"/>
      <c r="BX27" s="132"/>
      <c r="BY27" s="133"/>
      <c r="BZ27" s="133"/>
      <c r="CB27" s="132"/>
      <c r="CC27" s="133"/>
      <c r="CD27" s="133"/>
      <c r="CF27" s="132"/>
      <c r="CG27" s="133"/>
      <c r="CH27" s="133"/>
      <c r="CJ27" s="132"/>
      <c r="CK27" s="133"/>
      <c r="CL27" s="133"/>
      <c r="CN27" s="132"/>
      <c r="CO27" s="133"/>
      <c r="CP27" s="133"/>
      <c r="CR27" s="132"/>
      <c r="CS27" s="133"/>
      <c r="CT27" s="133"/>
      <c r="CV27" s="132"/>
      <c r="CW27" s="133"/>
      <c r="CX27" s="133"/>
      <c r="CZ27" s="132"/>
      <c r="DA27" s="133"/>
      <c r="DB27" s="133"/>
      <c r="DD27" s="132"/>
      <c r="DE27" s="133"/>
      <c r="DF27" s="133"/>
      <c r="DH27" s="132"/>
      <c r="DI27" s="133"/>
      <c r="DJ27" s="133"/>
      <c r="DL27" s="132"/>
      <c r="DM27" s="133"/>
      <c r="DN27" s="133"/>
      <c r="DP27" s="132"/>
      <c r="DQ27" s="133"/>
      <c r="DR27" s="133"/>
      <c r="DT27" s="132"/>
      <c r="DU27" s="133"/>
      <c r="DV27" s="133"/>
      <c r="DX27" s="132"/>
      <c r="DY27" s="133"/>
      <c r="DZ27" s="133"/>
      <c r="EB27" s="132"/>
      <c r="EC27" s="133"/>
      <c r="ED27" s="133"/>
      <c r="EF27" s="132"/>
      <c r="EG27" s="133"/>
      <c r="EH27" s="133"/>
      <c r="EJ27" s="132"/>
      <c r="EK27" s="133"/>
      <c r="EL27" s="133"/>
      <c r="EN27" s="132"/>
      <c r="EO27" s="133"/>
      <c r="EP27" s="133"/>
      <c r="ER27" s="132"/>
      <c r="ES27" s="133"/>
      <c r="ET27" s="133"/>
      <c r="EV27" s="132"/>
      <c r="EW27" s="133"/>
      <c r="EX27" s="133"/>
      <c r="EZ27" s="132"/>
      <c r="FA27" s="133"/>
      <c r="FB27" s="133"/>
      <c r="FD27" s="132"/>
      <c r="FE27" s="133"/>
      <c r="FF27" s="133"/>
      <c r="FH27" s="132"/>
      <c r="FI27" s="133"/>
      <c r="FJ27" s="133"/>
      <c r="FL27" s="132"/>
      <c r="FM27" s="133"/>
      <c r="FN27" s="133"/>
      <c r="FP27" s="132"/>
      <c r="FQ27" s="133"/>
      <c r="FR27" s="133"/>
      <c r="FT27" s="132"/>
      <c r="FU27" s="133"/>
      <c r="FV27" s="133"/>
      <c r="FX27" s="132"/>
    </row>
    <row r="28" spans="2:180" ht="12" customHeight="1">
      <c r="C28" s="937"/>
      <c r="D28" s="237" t="str">
        <f ca="1">OFFSET(Lexicon!B1003,0,$B$3)</f>
        <v>If priority order is clear, mark the potential opportunities to work on first with an asterisk (*)</v>
      </c>
      <c r="E28" s="937"/>
      <c r="G28" s="195"/>
      <c r="H28" s="195"/>
      <c r="I28" s="196"/>
      <c r="J28" s="196"/>
      <c r="K28" s="195"/>
      <c r="M28" s="191"/>
      <c r="N28" s="133"/>
      <c r="P28" s="132"/>
      <c r="Q28" s="133"/>
      <c r="R28" s="133"/>
      <c r="T28" s="132"/>
      <c r="U28" s="133"/>
      <c r="V28" s="133"/>
      <c r="X28" s="132"/>
      <c r="Y28" s="133"/>
      <c r="Z28" s="133"/>
      <c r="AB28" s="132"/>
      <c r="AC28" s="133"/>
      <c r="AD28" s="133"/>
      <c r="AF28" s="132"/>
      <c r="AG28" s="133"/>
      <c r="AH28" s="133"/>
      <c r="AJ28" s="132"/>
      <c r="AK28" s="133"/>
      <c r="AL28" s="133"/>
      <c r="AN28" s="132"/>
      <c r="AO28" s="133"/>
      <c r="AP28" s="133"/>
      <c r="AR28" s="132"/>
      <c r="AS28" s="133"/>
      <c r="AT28" s="133"/>
      <c r="AV28" s="132"/>
      <c r="AW28" s="133"/>
      <c r="AX28" s="133"/>
      <c r="AZ28" s="132"/>
      <c r="BA28" s="133"/>
      <c r="BB28" s="133"/>
      <c r="BD28" s="132"/>
      <c r="BE28" s="133"/>
      <c r="BF28" s="133"/>
      <c r="BH28" s="132"/>
      <c r="BI28" s="133"/>
      <c r="BJ28" s="133"/>
      <c r="BL28" s="132"/>
      <c r="BM28" s="133"/>
      <c r="BN28" s="133"/>
      <c r="BP28" s="132"/>
      <c r="BQ28" s="133"/>
      <c r="BR28" s="133"/>
      <c r="BT28" s="132"/>
      <c r="BU28" s="133"/>
      <c r="BV28" s="133"/>
      <c r="BX28" s="132"/>
      <c r="BY28" s="133"/>
      <c r="BZ28" s="133"/>
      <c r="CB28" s="132"/>
      <c r="CC28" s="133"/>
      <c r="CD28" s="133"/>
      <c r="CF28" s="132"/>
      <c r="CG28" s="133"/>
      <c r="CH28" s="133"/>
      <c r="CJ28" s="132"/>
      <c r="CK28" s="133"/>
      <c r="CL28" s="133"/>
      <c r="CN28" s="132"/>
      <c r="CO28" s="133"/>
      <c r="CP28" s="133"/>
      <c r="CR28" s="132"/>
      <c r="CS28" s="133"/>
      <c r="CT28" s="133"/>
      <c r="CV28" s="132"/>
      <c r="CW28" s="133"/>
      <c r="CX28" s="133"/>
      <c r="CZ28" s="132"/>
      <c r="DA28" s="133"/>
      <c r="DB28" s="133"/>
      <c r="DD28" s="132"/>
      <c r="DE28" s="133"/>
      <c r="DF28" s="133"/>
      <c r="DH28" s="132"/>
      <c r="DI28" s="133"/>
      <c r="DJ28" s="133"/>
      <c r="DL28" s="132"/>
      <c r="DM28" s="133"/>
      <c r="DN28" s="133"/>
      <c r="DP28" s="132"/>
      <c r="DQ28" s="133"/>
      <c r="DR28" s="133"/>
      <c r="DT28" s="132"/>
      <c r="DU28" s="133"/>
      <c r="DV28" s="133"/>
      <c r="DX28" s="132"/>
      <c r="DY28" s="133"/>
      <c r="DZ28" s="133"/>
      <c r="EB28" s="132"/>
      <c r="EC28" s="133"/>
      <c r="ED28" s="133"/>
      <c r="EF28" s="132"/>
      <c r="EG28" s="133"/>
      <c r="EH28" s="133"/>
      <c r="EJ28" s="132"/>
      <c r="EK28" s="133"/>
      <c r="EL28" s="133"/>
      <c r="EN28" s="132"/>
      <c r="EO28" s="133"/>
      <c r="EP28" s="133"/>
      <c r="ER28" s="132"/>
      <c r="ES28" s="133"/>
      <c r="ET28" s="133"/>
      <c r="EV28" s="132"/>
      <c r="EW28" s="133"/>
      <c r="EX28" s="133"/>
      <c r="EZ28" s="132"/>
      <c r="FA28" s="133"/>
      <c r="FB28" s="133"/>
      <c r="FD28" s="132"/>
      <c r="FE28" s="133"/>
      <c r="FF28" s="133"/>
      <c r="FH28" s="132"/>
      <c r="FI28" s="133"/>
      <c r="FJ28" s="133"/>
      <c r="FL28" s="132"/>
      <c r="FM28" s="133"/>
      <c r="FN28" s="133"/>
      <c r="FP28" s="132"/>
      <c r="FQ28" s="133"/>
      <c r="FR28" s="133"/>
      <c r="FT28" s="132"/>
      <c r="FU28" s="133"/>
      <c r="FV28" s="133"/>
      <c r="FX28" s="132"/>
    </row>
    <row r="29" spans="2:180" ht="12" customHeight="1">
      <c r="C29" s="937"/>
      <c r="D29" s="237" t="str">
        <f ca="1">OFFSET(Lexicon!B1004,0,$B$3)</f>
        <v>Continue the analysis starting with the highest priority potential opportunities</v>
      </c>
      <c r="E29" s="937"/>
      <c r="G29" s="195"/>
      <c r="H29" s="195"/>
      <c r="I29" s="196"/>
      <c r="J29" s="191"/>
      <c r="K29" s="195"/>
      <c r="M29" s="191"/>
      <c r="N29" s="133"/>
      <c r="P29" s="132"/>
      <c r="Q29" s="133"/>
      <c r="R29" s="133"/>
      <c r="T29" s="132"/>
      <c r="U29" s="133"/>
      <c r="V29" s="133"/>
      <c r="X29" s="132"/>
      <c r="Y29" s="133"/>
      <c r="Z29" s="133"/>
      <c r="AB29" s="132"/>
      <c r="AC29" s="133"/>
      <c r="AD29" s="133"/>
      <c r="AF29" s="132"/>
      <c r="AG29" s="133"/>
      <c r="AH29" s="133"/>
      <c r="AJ29" s="132"/>
      <c r="AK29" s="133"/>
      <c r="AL29" s="133"/>
      <c r="AN29" s="132"/>
      <c r="AO29" s="133"/>
      <c r="AP29" s="133"/>
      <c r="AR29" s="132"/>
      <c r="AS29" s="133"/>
      <c r="AT29" s="133"/>
      <c r="AV29" s="132"/>
      <c r="AW29" s="133"/>
      <c r="AX29" s="133"/>
      <c r="AZ29" s="132"/>
      <c r="BA29" s="133"/>
      <c r="BB29" s="133"/>
      <c r="BD29" s="132"/>
      <c r="BE29" s="133"/>
      <c r="BF29" s="133"/>
      <c r="BH29" s="132"/>
      <c r="BI29" s="133"/>
      <c r="BJ29" s="133"/>
      <c r="BL29" s="132"/>
      <c r="BM29" s="133"/>
      <c r="BN29" s="133"/>
      <c r="BP29" s="132"/>
      <c r="BQ29" s="133"/>
      <c r="BR29" s="133"/>
      <c r="BT29" s="132"/>
      <c r="BU29" s="133"/>
      <c r="BV29" s="133"/>
      <c r="BX29" s="132"/>
      <c r="BY29" s="133"/>
      <c r="BZ29" s="133"/>
      <c r="CB29" s="132"/>
      <c r="CC29" s="133"/>
      <c r="CD29" s="133"/>
      <c r="CF29" s="132"/>
      <c r="CG29" s="133"/>
      <c r="CH29" s="133"/>
      <c r="CJ29" s="132"/>
      <c r="CK29" s="133"/>
      <c r="CL29" s="133"/>
      <c r="CN29" s="132"/>
      <c r="CO29" s="133"/>
      <c r="CP29" s="133"/>
      <c r="CR29" s="132"/>
      <c r="CS29" s="133"/>
      <c r="CT29" s="133"/>
      <c r="CV29" s="132"/>
      <c r="CW29" s="133"/>
      <c r="CX29" s="133"/>
      <c r="CZ29" s="132"/>
      <c r="DA29" s="133"/>
      <c r="DB29" s="133"/>
      <c r="DD29" s="132"/>
      <c r="DE29" s="133"/>
      <c r="DF29" s="133"/>
      <c r="DH29" s="132"/>
      <c r="DI29" s="133"/>
      <c r="DJ29" s="133"/>
      <c r="DL29" s="132"/>
      <c r="DM29" s="133"/>
      <c r="DN29" s="133"/>
      <c r="DP29" s="132"/>
      <c r="DQ29" s="133"/>
      <c r="DR29" s="133"/>
      <c r="DT29" s="132"/>
      <c r="DU29" s="133"/>
      <c r="DV29" s="133"/>
      <c r="DX29" s="132"/>
      <c r="DY29" s="133"/>
      <c r="DZ29" s="133"/>
      <c r="EB29" s="132"/>
      <c r="EC29" s="133"/>
      <c r="ED29" s="133"/>
      <c r="EF29" s="132"/>
      <c r="EG29" s="133"/>
      <c r="EH29" s="133"/>
      <c r="EJ29" s="132"/>
      <c r="EK29" s="133"/>
      <c r="EL29" s="133"/>
      <c r="EN29" s="132"/>
      <c r="EO29" s="133"/>
      <c r="EP29" s="133"/>
      <c r="ER29" s="132"/>
      <c r="ES29" s="133"/>
      <c r="ET29" s="133"/>
      <c r="EV29" s="132"/>
      <c r="EW29" s="133"/>
      <c r="EX29" s="133"/>
      <c r="EZ29" s="132"/>
      <c r="FA29" s="133"/>
      <c r="FB29" s="133"/>
      <c r="FD29" s="132"/>
      <c r="FE29" s="133"/>
      <c r="FF29" s="133"/>
      <c r="FH29" s="132"/>
      <c r="FI29" s="133"/>
      <c r="FJ29" s="133"/>
      <c r="FL29" s="132"/>
      <c r="FM29" s="133"/>
      <c r="FN29" s="133"/>
      <c r="FP29" s="132"/>
      <c r="FQ29" s="133"/>
      <c r="FR29" s="133"/>
      <c r="FT29" s="132"/>
      <c r="FU29" s="133"/>
      <c r="FV29" s="133"/>
      <c r="FX29" s="132"/>
    </row>
    <row r="30" spans="2:180" ht="12" customHeight="1">
      <c r="C30" s="937"/>
      <c r="E30" s="937"/>
      <c r="G30" s="236"/>
      <c r="H30" s="236"/>
      <c r="J30" s="222"/>
      <c r="K30" s="236"/>
      <c r="M30" s="191"/>
      <c r="N30" s="133"/>
      <c r="P30" s="132"/>
      <c r="Q30" s="133"/>
      <c r="R30" s="133"/>
      <c r="T30" s="132"/>
      <c r="U30" s="133"/>
      <c r="V30" s="133"/>
      <c r="X30" s="132"/>
      <c r="Y30" s="133"/>
      <c r="Z30" s="133"/>
      <c r="AB30" s="132"/>
      <c r="AC30" s="133"/>
      <c r="AD30" s="133"/>
      <c r="AF30" s="132"/>
      <c r="AG30" s="133"/>
      <c r="AH30" s="133"/>
      <c r="AJ30" s="132"/>
      <c r="AK30" s="133"/>
      <c r="AL30" s="133"/>
      <c r="AN30" s="132"/>
      <c r="AO30" s="133"/>
      <c r="AP30" s="133"/>
      <c r="AR30" s="132"/>
      <c r="AS30" s="133"/>
      <c r="AT30" s="133"/>
      <c r="AV30" s="132"/>
      <c r="AW30" s="133"/>
      <c r="AX30" s="133"/>
      <c r="AZ30" s="132"/>
      <c r="BA30" s="133"/>
      <c r="BB30" s="133"/>
      <c r="BD30" s="132"/>
      <c r="BE30" s="133"/>
      <c r="BF30" s="133"/>
      <c r="BH30" s="132"/>
      <c r="BI30" s="133"/>
      <c r="BJ30" s="133"/>
      <c r="BL30" s="132"/>
      <c r="BM30" s="133"/>
      <c r="BN30" s="133"/>
      <c r="BP30" s="132"/>
      <c r="BQ30" s="133"/>
      <c r="BR30" s="133"/>
      <c r="BT30" s="132"/>
      <c r="BU30" s="133"/>
      <c r="BV30" s="133"/>
      <c r="BX30" s="132"/>
      <c r="BY30" s="133"/>
      <c r="BZ30" s="133"/>
      <c r="CB30" s="132"/>
      <c r="CC30" s="133"/>
      <c r="CD30" s="133"/>
      <c r="CF30" s="132"/>
      <c r="CG30" s="133"/>
      <c r="CH30" s="133"/>
      <c r="CJ30" s="132"/>
      <c r="CK30" s="133"/>
      <c r="CL30" s="133"/>
      <c r="CN30" s="132"/>
      <c r="CO30" s="133"/>
      <c r="CP30" s="133"/>
      <c r="CR30" s="132"/>
      <c r="CS30" s="133"/>
      <c r="CT30" s="133"/>
      <c r="CV30" s="132"/>
      <c r="CW30" s="133"/>
      <c r="CX30" s="133"/>
      <c r="CZ30" s="132"/>
      <c r="DA30" s="133"/>
      <c r="DB30" s="133"/>
      <c r="DD30" s="132"/>
      <c r="DE30" s="133"/>
      <c r="DF30" s="133"/>
      <c r="DH30" s="132"/>
      <c r="DI30" s="133"/>
      <c r="DJ30" s="133"/>
      <c r="DL30" s="132"/>
      <c r="DM30" s="133"/>
      <c r="DN30" s="133"/>
      <c r="DP30" s="132"/>
      <c r="DQ30" s="133"/>
      <c r="DR30" s="133"/>
      <c r="DT30" s="132"/>
      <c r="DU30" s="133"/>
      <c r="DV30" s="133"/>
      <c r="DX30" s="132"/>
      <c r="DY30" s="133"/>
      <c r="DZ30" s="133"/>
      <c r="EB30" s="132"/>
      <c r="EC30" s="133"/>
      <c r="ED30" s="133"/>
      <c r="EF30" s="132"/>
      <c r="EG30" s="133"/>
      <c r="EH30" s="133"/>
      <c r="EJ30" s="132"/>
      <c r="EK30" s="133"/>
      <c r="EL30" s="133"/>
      <c r="EN30" s="132"/>
      <c r="EO30" s="133"/>
      <c r="EP30" s="133"/>
      <c r="ER30" s="132"/>
      <c r="ES30" s="133"/>
      <c r="ET30" s="133"/>
      <c r="EV30" s="132"/>
      <c r="EW30" s="133"/>
      <c r="EX30" s="133"/>
      <c r="EZ30" s="132"/>
      <c r="FA30" s="133"/>
      <c r="FB30" s="133"/>
      <c r="FD30" s="132"/>
      <c r="FE30" s="133"/>
      <c r="FF30" s="133"/>
      <c r="FH30" s="132"/>
      <c r="FI30" s="133"/>
      <c r="FJ30" s="133"/>
      <c r="FL30" s="132"/>
      <c r="FM30" s="133"/>
      <c r="FN30" s="133"/>
      <c r="FP30" s="132"/>
      <c r="FQ30" s="133"/>
      <c r="FR30" s="133"/>
      <c r="FT30" s="132"/>
      <c r="FU30" s="133"/>
      <c r="FV30" s="133"/>
      <c r="FX30" s="132"/>
    </row>
    <row r="31" spans="2:180" ht="12" customHeight="1">
      <c r="D31" s="237" t="str">
        <f ca="1">OFFSET(Lexicon!B1005,0,$B$3)</f>
        <v>If priority order is not clear, then Use Assess the Benefit to determine the priority before proceeding with the analysis</v>
      </c>
      <c r="E31" s="937"/>
      <c r="G31" s="195"/>
      <c r="H31" s="195"/>
      <c r="I31" s="196"/>
      <c r="J31" s="195"/>
      <c r="K31" s="195"/>
      <c r="M31" s="191"/>
      <c r="N31" s="133"/>
      <c r="P31" s="132"/>
      <c r="Q31" s="133"/>
      <c r="R31" s="133"/>
      <c r="T31" s="132"/>
      <c r="U31" s="133"/>
      <c r="V31" s="133"/>
      <c r="X31" s="132"/>
      <c r="Y31" s="133"/>
      <c r="Z31" s="133"/>
      <c r="AB31" s="132"/>
      <c r="AC31" s="133"/>
      <c r="AD31" s="133"/>
      <c r="AF31" s="132"/>
      <c r="AG31" s="133"/>
      <c r="AH31" s="133"/>
      <c r="AJ31" s="132"/>
      <c r="AK31" s="133"/>
      <c r="AL31" s="133"/>
      <c r="AN31" s="132"/>
      <c r="AO31" s="133"/>
      <c r="AP31" s="133"/>
      <c r="AR31" s="132"/>
      <c r="AS31" s="133"/>
      <c r="AT31" s="133"/>
      <c r="AV31" s="132"/>
      <c r="AW31" s="133"/>
      <c r="AX31" s="133"/>
      <c r="AZ31" s="132"/>
      <c r="BA31" s="133"/>
      <c r="BB31" s="133"/>
      <c r="BD31" s="132"/>
      <c r="BE31" s="133"/>
      <c r="BF31" s="133"/>
      <c r="BH31" s="132"/>
      <c r="BI31" s="133"/>
      <c r="BJ31" s="133"/>
      <c r="BL31" s="132"/>
      <c r="BM31" s="133"/>
      <c r="BN31" s="133"/>
      <c r="BP31" s="132"/>
      <c r="BQ31" s="133"/>
      <c r="BR31" s="133"/>
      <c r="BT31" s="132"/>
      <c r="BU31" s="133"/>
      <c r="BV31" s="133"/>
      <c r="BX31" s="132"/>
      <c r="BY31" s="133"/>
      <c r="BZ31" s="133"/>
      <c r="CB31" s="132"/>
      <c r="CC31" s="133"/>
      <c r="CD31" s="133"/>
      <c r="CF31" s="132"/>
      <c r="CG31" s="133"/>
      <c r="CH31" s="133"/>
      <c r="CJ31" s="132"/>
      <c r="CK31" s="133"/>
      <c r="CL31" s="133"/>
      <c r="CN31" s="132"/>
      <c r="CO31" s="133"/>
      <c r="CP31" s="133"/>
      <c r="CR31" s="132"/>
      <c r="CS31" s="133"/>
      <c r="CT31" s="133"/>
      <c r="CV31" s="132"/>
      <c r="CW31" s="133"/>
      <c r="CX31" s="133"/>
      <c r="CZ31" s="132"/>
      <c r="DA31" s="133"/>
      <c r="DB31" s="133"/>
      <c r="DD31" s="132"/>
      <c r="DE31" s="133"/>
      <c r="DF31" s="133"/>
      <c r="DH31" s="132"/>
      <c r="DI31" s="133"/>
      <c r="DJ31" s="133"/>
      <c r="DL31" s="132"/>
      <c r="DM31" s="133"/>
      <c r="DN31" s="133"/>
      <c r="DP31" s="132"/>
      <c r="DQ31" s="133"/>
      <c r="DR31" s="133"/>
      <c r="DT31" s="132"/>
      <c r="DU31" s="133"/>
      <c r="DV31" s="133"/>
      <c r="DX31" s="132"/>
      <c r="DY31" s="133"/>
      <c r="DZ31" s="133"/>
      <c r="EB31" s="132"/>
      <c r="EC31" s="133"/>
      <c r="ED31" s="133"/>
      <c r="EF31" s="132"/>
      <c r="EG31" s="133"/>
      <c r="EH31" s="133"/>
      <c r="EJ31" s="132"/>
      <c r="EK31" s="133"/>
      <c r="EL31" s="133"/>
      <c r="EN31" s="132"/>
      <c r="EO31" s="133"/>
      <c r="EP31" s="133"/>
      <c r="ER31" s="132"/>
      <c r="ES31" s="133"/>
      <c r="ET31" s="133"/>
      <c r="EV31" s="132"/>
      <c r="EW31" s="133"/>
      <c r="EX31" s="133"/>
      <c r="EZ31" s="132"/>
      <c r="FA31" s="133"/>
      <c r="FB31" s="133"/>
      <c r="FD31" s="132"/>
      <c r="FE31" s="133"/>
      <c r="FF31" s="133"/>
      <c r="FH31" s="132"/>
      <c r="FI31" s="133"/>
      <c r="FJ31" s="133"/>
      <c r="FL31" s="132"/>
      <c r="FM31" s="133"/>
      <c r="FN31" s="133"/>
      <c r="FP31" s="132"/>
      <c r="FQ31" s="133"/>
      <c r="FR31" s="133"/>
      <c r="FT31" s="132"/>
      <c r="FU31" s="133"/>
      <c r="FV31" s="133"/>
      <c r="FX31" s="132"/>
    </row>
    <row r="32" spans="2:180" ht="12" customHeight="1">
      <c r="C32" s="937"/>
      <c r="D32" s="921"/>
      <c r="E32" s="921"/>
      <c r="G32" s="195"/>
      <c r="H32" s="223"/>
      <c r="I32" s="234"/>
      <c r="J32" s="237"/>
      <c r="M32" s="191"/>
      <c r="N32" s="133"/>
      <c r="P32" s="132"/>
      <c r="Q32" s="133"/>
      <c r="R32" s="133"/>
      <c r="T32" s="132"/>
      <c r="U32" s="133"/>
      <c r="V32" s="133"/>
      <c r="X32" s="132"/>
      <c r="Y32" s="133"/>
      <c r="Z32" s="133"/>
      <c r="AB32" s="132"/>
      <c r="AC32" s="133"/>
      <c r="AD32" s="133"/>
      <c r="AF32" s="132"/>
      <c r="AG32" s="133"/>
      <c r="AH32" s="133"/>
      <c r="AJ32" s="132"/>
      <c r="AK32" s="133"/>
      <c r="AL32" s="133"/>
      <c r="AN32" s="132"/>
      <c r="AO32" s="133"/>
      <c r="AP32" s="133"/>
      <c r="AR32" s="132"/>
      <c r="AS32" s="133"/>
      <c r="AT32" s="133"/>
      <c r="AV32" s="132"/>
      <c r="AW32" s="133"/>
      <c r="AX32" s="133"/>
      <c r="AZ32" s="132"/>
      <c r="BA32" s="133"/>
      <c r="BB32" s="133"/>
      <c r="BD32" s="132"/>
      <c r="BE32" s="133"/>
      <c r="BF32" s="133"/>
      <c r="BH32" s="132"/>
      <c r="BI32" s="133"/>
      <c r="BJ32" s="133"/>
      <c r="BL32" s="132"/>
      <c r="BM32" s="133"/>
      <c r="BN32" s="133"/>
      <c r="BP32" s="132"/>
      <c r="BQ32" s="133"/>
      <c r="BR32" s="133"/>
      <c r="BT32" s="132"/>
      <c r="BU32" s="133"/>
      <c r="BV32" s="133"/>
      <c r="BX32" s="132"/>
      <c r="BY32" s="133"/>
      <c r="BZ32" s="133"/>
      <c r="CB32" s="132"/>
      <c r="CC32" s="133"/>
      <c r="CD32" s="133"/>
      <c r="CF32" s="132"/>
      <c r="CG32" s="133"/>
      <c r="CH32" s="133"/>
      <c r="CJ32" s="132"/>
      <c r="CK32" s="133"/>
      <c r="CL32" s="133"/>
      <c r="CN32" s="132"/>
      <c r="CO32" s="133"/>
      <c r="CP32" s="133"/>
      <c r="CR32" s="132"/>
      <c r="CS32" s="133"/>
      <c r="CT32" s="133"/>
      <c r="CV32" s="132"/>
      <c r="CW32" s="133"/>
      <c r="CX32" s="133"/>
      <c r="CZ32" s="132"/>
      <c r="DA32" s="133"/>
      <c r="DB32" s="133"/>
      <c r="DD32" s="132"/>
      <c r="DE32" s="133"/>
      <c r="DF32" s="133"/>
      <c r="DH32" s="132"/>
      <c r="DI32" s="133"/>
      <c r="DJ32" s="133"/>
      <c r="DL32" s="132"/>
      <c r="DM32" s="133"/>
      <c r="DN32" s="133"/>
      <c r="DP32" s="132"/>
      <c r="DQ32" s="133"/>
      <c r="DR32" s="133"/>
      <c r="DT32" s="132"/>
      <c r="DU32" s="133"/>
      <c r="DV32" s="133"/>
      <c r="DX32" s="132"/>
      <c r="DY32" s="133"/>
      <c r="DZ32" s="133"/>
      <c r="EB32" s="132"/>
      <c r="EC32" s="133"/>
      <c r="ED32" s="133"/>
      <c r="EF32" s="132"/>
      <c r="EG32" s="133"/>
      <c r="EH32" s="133"/>
      <c r="EJ32" s="132"/>
      <c r="EK32" s="133"/>
      <c r="EL32" s="133"/>
      <c r="EN32" s="132"/>
      <c r="EO32" s="133"/>
      <c r="EP32" s="133"/>
      <c r="ER32" s="132"/>
      <c r="ES32" s="133"/>
      <c r="ET32" s="133"/>
      <c r="EV32" s="132"/>
      <c r="EW32" s="133"/>
      <c r="EX32" s="133"/>
      <c r="EZ32" s="132"/>
      <c r="FA32" s="133"/>
      <c r="FB32" s="133"/>
      <c r="FD32" s="132"/>
      <c r="FE32" s="133"/>
      <c r="FF32" s="133"/>
      <c r="FH32" s="132"/>
      <c r="FI32" s="133"/>
      <c r="FJ32" s="133"/>
      <c r="FL32" s="132"/>
      <c r="FM32" s="133"/>
      <c r="FN32" s="133"/>
      <c r="FP32" s="132"/>
      <c r="FQ32" s="133"/>
      <c r="FR32" s="133"/>
      <c r="FT32" s="132"/>
      <c r="FU32" s="133"/>
      <c r="FV32" s="133"/>
      <c r="FX32" s="132"/>
    </row>
    <row r="33" spans="2:180" ht="15" customHeight="1">
      <c r="B33" s="1058" t="str">
        <f ca="1">OFFSET(Lexicon!B1008,0,$B$3)</f>
        <v>Use Assess the Benefit to Set Priority</v>
      </c>
      <c r="C33" s="1058"/>
      <c r="D33" s="1058"/>
      <c r="E33" s="1058"/>
      <c r="G33" s="195"/>
      <c r="H33" s="223"/>
      <c r="I33" s="234"/>
      <c r="J33" s="237"/>
      <c r="M33" s="191"/>
      <c r="N33" s="133"/>
      <c r="P33" s="132"/>
      <c r="Q33" s="133"/>
      <c r="R33" s="133"/>
      <c r="T33" s="132"/>
      <c r="U33" s="133"/>
      <c r="V33" s="133"/>
      <c r="X33" s="132"/>
      <c r="Y33" s="133"/>
      <c r="Z33" s="133"/>
      <c r="AB33" s="132"/>
      <c r="AC33" s="133"/>
      <c r="AD33" s="133"/>
      <c r="AF33" s="132"/>
      <c r="AG33" s="133"/>
      <c r="AH33" s="133"/>
      <c r="AJ33" s="132"/>
      <c r="AK33" s="133"/>
      <c r="AL33" s="133"/>
      <c r="AN33" s="132"/>
      <c r="AO33" s="133"/>
      <c r="AP33" s="133"/>
      <c r="AR33" s="132"/>
      <c r="AS33" s="133"/>
      <c r="AT33" s="133"/>
      <c r="AV33" s="132"/>
      <c r="AW33" s="133"/>
      <c r="AX33" s="133"/>
      <c r="AZ33" s="132"/>
      <c r="BA33" s="133"/>
      <c r="BB33" s="133"/>
      <c r="BD33" s="132"/>
      <c r="BE33" s="133"/>
      <c r="BF33" s="133"/>
      <c r="BH33" s="132"/>
      <c r="BI33" s="133"/>
      <c r="BJ33" s="133"/>
      <c r="BL33" s="132"/>
      <c r="BM33" s="133"/>
      <c r="BN33" s="133"/>
      <c r="BP33" s="132"/>
      <c r="BQ33" s="133"/>
      <c r="BR33" s="133"/>
      <c r="BT33" s="132"/>
      <c r="BU33" s="133"/>
      <c r="BV33" s="133"/>
      <c r="BX33" s="132"/>
      <c r="BY33" s="133"/>
      <c r="BZ33" s="133"/>
      <c r="CB33" s="132"/>
      <c r="CC33" s="133"/>
      <c r="CD33" s="133"/>
      <c r="CF33" s="132"/>
      <c r="CG33" s="133"/>
      <c r="CH33" s="133"/>
      <c r="CJ33" s="132"/>
      <c r="CK33" s="133"/>
      <c r="CL33" s="133"/>
      <c r="CN33" s="132"/>
      <c r="CO33" s="133"/>
      <c r="CP33" s="133"/>
      <c r="CR33" s="132"/>
      <c r="CS33" s="133"/>
      <c r="CT33" s="133"/>
      <c r="CV33" s="132"/>
      <c r="CW33" s="133"/>
      <c r="CX33" s="133"/>
      <c r="CZ33" s="132"/>
      <c r="DA33" s="133"/>
      <c r="DB33" s="133"/>
      <c r="DD33" s="132"/>
      <c r="DE33" s="133"/>
      <c r="DF33" s="133"/>
      <c r="DH33" s="132"/>
      <c r="DI33" s="133"/>
      <c r="DJ33" s="133"/>
      <c r="DL33" s="132"/>
      <c r="DM33" s="133"/>
      <c r="DN33" s="133"/>
      <c r="DP33" s="132"/>
      <c r="DQ33" s="133"/>
      <c r="DR33" s="133"/>
      <c r="DT33" s="132"/>
      <c r="DU33" s="133"/>
      <c r="DV33" s="133"/>
      <c r="DX33" s="132"/>
      <c r="DY33" s="133"/>
      <c r="DZ33" s="133"/>
      <c r="EB33" s="132"/>
      <c r="EC33" s="133"/>
      <c r="ED33" s="133"/>
      <c r="EF33" s="132"/>
      <c r="EG33" s="133"/>
      <c r="EH33" s="133"/>
      <c r="EJ33" s="132"/>
      <c r="EK33" s="133"/>
      <c r="EL33" s="133"/>
      <c r="EN33" s="132"/>
      <c r="EO33" s="133"/>
      <c r="EP33" s="133"/>
      <c r="ER33" s="132"/>
      <c r="ES33" s="133"/>
      <c r="ET33" s="133"/>
      <c r="EV33" s="132"/>
      <c r="EW33" s="133"/>
      <c r="EX33" s="133"/>
      <c r="EZ33" s="132"/>
      <c r="FA33" s="133"/>
      <c r="FB33" s="133"/>
      <c r="FD33" s="132"/>
      <c r="FE33" s="133"/>
      <c r="FF33" s="133"/>
      <c r="FH33" s="132"/>
      <c r="FI33" s="133"/>
      <c r="FJ33" s="133"/>
      <c r="FL33" s="132"/>
      <c r="FM33" s="133"/>
      <c r="FN33" s="133"/>
      <c r="FP33" s="132"/>
      <c r="FQ33" s="133"/>
      <c r="FR33" s="133"/>
      <c r="FT33" s="132"/>
      <c r="FU33" s="133"/>
      <c r="FV33" s="133"/>
      <c r="FX33" s="132"/>
    </row>
    <row r="34" spans="2:180" ht="11.25" customHeight="1">
      <c r="C34" s="191"/>
      <c r="D34" s="234" t="str">
        <f ca="1">OFFSET(Lexicon!B1009,0,$B$3)</f>
        <v>How likely is this potential opportunity?               (Probability [P])</v>
      </c>
      <c r="E34" s="191"/>
      <c r="G34" s="195"/>
      <c r="H34" s="223"/>
      <c r="I34" s="234"/>
      <c r="J34" s="237"/>
      <c r="M34" s="191"/>
      <c r="N34" s="133"/>
      <c r="P34" s="132"/>
      <c r="Q34" s="133"/>
      <c r="R34" s="133"/>
      <c r="T34" s="132"/>
      <c r="U34" s="133"/>
      <c r="V34" s="133"/>
      <c r="X34" s="132"/>
      <c r="Y34" s="133"/>
      <c r="Z34" s="133"/>
      <c r="AB34" s="132"/>
      <c r="AC34" s="133"/>
      <c r="AD34" s="133"/>
      <c r="AF34" s="132"/>
      <c r="AG34" s="133"/>
      <c r="AH34" s="133"/>
      <c r="AJ34" s="132"/>
      <c r="AK34" s="133"/>
      <c r="AL34" s="133"/>
      <c r="AN34" s="132"/>
      <c r="AO34" s="133"/>
      <c r="AP34" s="133"/>
      <c r="AR34" s="132"/>
      <c r="AS34" s="133"/>
      <c r="AT34" s="133"/>
      <c r="AV34" s="132"/>
      <c r="AW34" s="133"/>
      <c r="AX34" s="133"/>
      <c r="AZ34" s="132"/>
      <c r="BA34" s="133"/>
      <c r="BB34" s="133"/>
      <c r="BD34" s="132"/>
      <c r="BE34" s="133"/>
      <c r="BF34" s="133"/>
      <c r="BH34" s="132"/>
      <c r="BI34" s="133"/>
      <c r="BJ34" s="133"/>
      <c r="BL34" s="132"/>
      <c r="BM34" s="133"/>
      <c r="BN34" s="133"/>
      <c r="BP34" s="132"/>
      <c r="BQ34" s="133"/>
      <c r="BR34" s="133"/>
      <c r="BT34" s="132"/>
      <c r="BU34" s="133"/>
      <c r="BV34" s="133"/>
      <c r="BX34" s="132"/>
      <c r="BY34" s="133"/>
      <c r="BZ34" s="133"/>
      <c r="CB34" s="132"/>
      <c r="CC34" s="133"/>
      <c r="CD34" s="133"/>
      <c r="CF34" s="132"/>
      <c r="CG34" s="133"/>
      <c r="CH34" s="133"/>
      <c r="CJ34" s="132"/>
      <c r="CK34" s="133"/>
      <c r="CL34" s="133"/>
      <c r="CN34" s="132"/>
      <c r="CO34" s="133"/>
      <c r="CP34" s="133"/>
      <c r="CR34" s="132"/>
      <c r="CS34" s="133"/>
      <c r="CT34" s="133"/>
      <c r="CV34" s="132"/>
      <c r="CW34" s="133"/>
      <c r="CX34" s="133"/>
      <c r="CZ34" s="132"/>
      <c r="DA34" s="133"/>
      <c r="DB34" s="133"/>
      <c r="DD34" s="132"/>
      <c r="DE34" s="133"/>
      <c r="DF34" s="133"/>
      <c r="DH34" s="132"/>
      <c r="DI34" s="133"/>
      <c r="DJ34" s="133"/>
      <c r="DL34" s="132"/>
      <c r="DM34" s="133"/>
      <c r="DN34" s="133"/>
      <c r="DP34" s="132"/>
      <c r="DQ34" s="133"/>
      <c r="DR34" s="133"/>
      <c r="DT34" s="132"/>
      <c r="DU34" s="133"/>
      <c r="DV34" s="133"/>
      <c r="DX34" s="132"/>
      <c r="DY34" s="133"/>
      <c r="DZ34" s="133"/>
      <c r="EB34" s="132"/>
      <c r="EC34" s="133"/>
      <c r="ED34" s="133"/>
      <c r="EF34" s="132"/>
      <c r="EG34" s="133"/>
      <c r="EH34" s="133"/>
      <c r="EJ34" s="132"/>
      <c r="EK34" s="133"/>
      <c r="EL34" s="133"/>
      <c r="EN34" s="132"/>
      <c r="EO34" s="133"/>
      <c r="EP34" s="133"/>
      <c r="ER34" s="132"/>
      <c r="ES34" s="133"/>
      <c r="ET34" s="133"/>
      <c r="EV34" s="132"/>
      <c r="EW34" s="133"/>
      <c r="EX34" s="133"/>
      <c r="EZ34" s="132"/>
      <c r="FA34" s="133"/>
      <c r="FB34" s="133"/>
      <c r="FD34" s="132"/>
      <c r="FE34" s="133"/>
      <c r="FF34" s="133"/>
      <c r="FH34" s="132"/>
      <c r="FI34" s="133"/>
      <c r="FJ34" s="133"/>
      <c r="FL34" s="132"/>
      <c r="FM34" s="133"/>
      <c r="FN34" s="133"/>
      <c r="FP34" s="132"/>
      <c r="FQ34" s="133"/>
      <c r="FR34" s="133"/>
      <c r="FT34" s="132"/>
      <c r="FU34" s="133"/>
      <c r="FV34" s="133"/>
      <c r="FX34" s="132"/>
    </row>
    <row r="35" spans="2:180" ht="11.25" customHeight="1">
      <c r="C35" s="191"/>
      <c r="D35" s="234" t="str">
        <f ca="1">OFFSET(Lexicon!B1010,0,$B$3)</f>
        <v>How beneficial is it likely to be? (Benefit [B])</v>
      </c>
      <c r="E35" s="938"/>
      <c r="G35" s="195"/>
      <c r="H35" s="223"/>
      <c r="I35" s="234"/>
      <c r="J35" s="237"/>
      <c r="M35" s="191"/>
      <c r="N35" s="133"/>
      <c r="P35" s="132"/>
      <c r="Q35" s="133"/>
      <c r="R35" s="133"/>
      <c r="T35" s="132"/>
      <c r="U35" s="133"/>
      <c r="V35" s="133"/>
      <c r="X35" s="132"/>
      <c r="Y35" s="133"/>
      <c r="Z35" s="133"/>
      <c r="AB35" s="132"/>
      <c r="AC35" s="133"/>
      <c r="AD35" s="133"/>
      <c r="AF35" s="132"/>
      <c r="AG35" s="133"/>
      <c r="AH35" s="133"/>
      <c r="AJ35" s="132"/>
      <c r="AK35" s="133"/>
      <c r="AL35" s="133"/>
      <c r="AN35" s="132"/>
      <c r="AO35" s="133"/>
      <c r="AP35" s="133"/>
      <c r="AR35" s="132"/>
      <c r="AS35" s="133"/>
      <c r="AT35" s="133"/>
      <c r="AV35" s="132"/>
      <c r="AW35" s="133"/>
      <c r="AX35" s="133"/>
      <c r="AZ35" s="132"/>
      <c r="BA35" s="133"/>
      <c r="BB35" s="133"/>
      <c r="BD35" s="132"/>
      <c r="BE35" s="133"/>
      <c r="BF35" s="133"/>
      <c r="BH35" s="132"/>
      <c r="BI35" s="133"/>
      <c r="BJ35" s="133"/>
      <c r="BL35" s="132"/>
      <c r="BM35" s="133"/>
      <c r="BN35" s="133"/>
      <c r="BP35" s="132"/>
      <c r="BQ35" s="133"/>
      <c r="BR35" s="133"/>
      <c r="BT35" s="132"/>
      <c r="BU35" s="133"/>
      <c r="BV35" s="133"/>
      <c r="BX35" s="132"/>
      <c r="BY35" s="133"/>
      <c r="BZ35" s="133"/>
      <c r="CB35" s="132"/>
      <c r="CC35" s="133"/>
      <c r="CD35" s="133"/>
      <c r="CF35" s="132"/>
      <c r="CG35" s="133"/>
      <c r="CH35" s="133"/>
      <c r="CJ35" s="132"/>
      <c r="CK35" s="133"/>
      <c r="CL35" s="133"/>
      <c r="CN35" s="132"/>
      <c r="CO35" s="133"/>
      <c r="CP35" s="133"/>
      <c r="CR35" s="132"/>
      <c r="CS35" s="133"/>
      <c r="CT35" s="133"/>
      <c r="CV35" s="132"/>
      <c r="CW35" s="133"/>
      <c r="CX35" s="133"/>
      <c r="CZ35" s="132"/>
      <c r="DA35" s="133"/>
      <c r="DB35" s="133"/>
      <c r="DD35" s="132"/>
      <c r="DE35" s="133"/>
      <c r="DF35" s="133"/>
      <c r="DH35" s="132"/>
      <c r="DI35" s="133"/>
      <c r="DJ35" s="133"/>
      <c r="DL35" s="132"/>
      <c r="DM35" s="133"/>
      <c r="DN35" s="133"/>
      <c r="DP35" s="132"/>
      <c r="DQ35" s="133"/>
      <c r="DR35" s="133"/>
      <c r="DT35" s="132"/>
      <c r="DU35" s="133"/>
      <c r="DV35" s="133"/>
      <c r="DX35" s="132"/>
      <c r="DY35" s="133"/>
      <c r="DZ35" s="133"/>
      <c r="EB35" s="132"/>
      <c r="EC35" s="133"/>
      <c r="ED35" s="133"/>
      <c r="EF35" s="132"/>
      <c r="EG35" s="133"/>
      <c r="EH35" s="133"/>
      <c r="EJ35" s="132"/>
      <c r="EK35" s="133"/>
      <c r="EL35" s="133"/>
      <c r="EN35" s="132"/>
      <c r="EO35" s="133"/>
      <c r="EP35" s="133"/>
      <c r="ER35" s="132"/>
      <c r="ES35" s="133"/>
      <c r="ET35" s="133"/>
      <c r="EV35" s="132"/>
      <c r="EW35" s="133"/>
      <c r="EX35" s="133"/>
      <c r="EZ35" s="132"/>
      <c r="FA35" s="133"/>
      <c r="FB35" s="133"/>
      <c r="FD35" s="132"/>
      <c r="FE35" s="133"/>
      <c r="FF35" s="133"/>
      <c r="FH35" s="132"/>
      <c r="FI35" s="133"/>
      <c r="FJ35" s="133"/>
      <c r="FL35" s="132"/>
      <c r="FM35" s="133"/>
      <c r="FN35" s="133"/>
      <c r="FP35" s="132"/>
      <c r="FQ35" s="133"/>
      <c r="FR35" s="133"/>
      <c r="FT35" s="132"/>
      <c r="FU35" s="133"/>
      <c r="FV35" s="133"/>
      <c r="FX35" s="132"/>
    </row>
    <row r="36" spans="2:180" ht="11.25" customHeight="1">
      <c r="C36" s="234"/>
      <c r="D36" s="191"/>
      <c r="E36" s="938"/>
      <c r="G36" s="195"/>
      <c r="H36" s="223"/>
      <c r="I36" s="234"/>
      <c r="J36" s="237"/>
      <c r="M36" s="191"/>
      <c r="N36" s="133"/>
      <c r="P36" s="132"/>
      <c r="Q36" s="133"/>
      <c r="R36" s="133"/>
      <c r="T36" s="132"/>
      <c r="U36" s="133"/>
      <c r="V36" s="133"/>
      <c r="X36" s="132"/>
      <c r="Y36" s="133"/>
      <c r="Z36" s="133"/>
      <c r="AB36" s="132"/>
      <c r="AC36" s="133"/>
      <c r="AD36" s="133"/>
      <c r="AF36" s="132"/>
      <c r="AG36" s="133"/>
      <c r="AH36" s="133"/>
      <c r="AJ36" s="132"/>
      <c r="AK36" s="133"/>
      <c r="AL36" s="133"/>
      <c r="AN36" s="132"/>
      <c r="AO36" s="133"/>
      <c r="AP36" s="133"/>
      <c r="AR36" s="132"/>
      <c r="AS36" s="133"/>
      <c r="AT36" s="133"/>
      <c r="AV36" s="132"/>
      <c r="AW36" s="133"/>
      <c r="AX36" s="133"/>
      <c r="AZ36" s="132"/>
      <c r="BA36" s="133"/>
      <c r="BB36" s="133"/>
      <c r="BD36" s="132"/>
      <c r="BE36" s="133"/>
      <c r="BF36" s="133"/>
      <c r="BH36" s="132"/>
      <c r="BI36" s="133"/>
      <c r="BJ36" s="133"/>
      <c r="BL36" s="132"/>
      <c r="BM36" s="133"/>
      <c r="BN36" s="133"/>
      <c r="BP36" s="132"/>
      <c r="BQ36" s="133"/>
      <c r="BR36" s="133"/>
      <c r="BT36" s="132"/>
      <c r="BU36" s="133"/>
      <c r="BV36" s="133"/>
      <c r="BX36" s="132"/>
      <c r="BY36" s="133"/>
      <c r="BZ36" s="133"/>
      <c r="CB36" s="132"/>
      <c r="CC36" s="133"/>
      <c r="CD36" s="133"/>
      <c r="CF36" s="132"/>
      <c r="CG36" s="133"/>
      <c r="CH36" s="133"/>
      <c r="CJ36" s="132"/>
      <c r="CK36" s="133"/>
      <c r="CL36" s="133"/>
      <c r="CN36" s="132"/>
      <c r="CO36" s="133"/>
      <c r="CP36" s="133"/>
      <c r="CR36" s="132"/>
      <c r="CS36" s="133"/>
      <c r="CT36" s="133"/>
      <c r="CV36" s="132"/>
      <c r="CW36" s="133"/>
      <c r="CX36" s="133"/>
      <c r="CZ36" s="132"/>
      <c r="DA36" s="133"/>
      <c r="DB36" s="133"/>
      <c r="DD36" s="132"/>
      <c r="DE36" s="133"/>
      <c r="DF36" s="133"/>
      <c r="DH36" s="132"/>
      <c r="DI36" s="133"/>
      <c r="DJ36" s="133"/>
      <c r="DL36" s="132"/>
      <c r="DM36" s="133"/>
      <c r="DN36" s="133"/>
      <c r="DP36" s="132"/>
      <c r="DQ36" s="133"/>
      <c r="DR36" s="133"/>
      <c r="DT36" s="132"/>
      <c r="DU36" s="133"/>
      <c r="DV36" s="133"/>
      <c r="DX36" s="132"/>
      <c r="DY36" s="133"/>
      <c r="DZ36" s="133"/>
      <c r="EB36" s="132"/>
      <c r="EC36" s="133"/>
      <c r="ED36" s="133"/>
      <c r="EF36" s="132"/>
      <c r="EG36" s="133"/>
      <c r="EH36" s="133"/>
      <c r="EJ36" s="132"/>
      <c r="EK36" s="133"/>
      <c r="EL36" s="133"/>
      <c r="EN36" s="132"/>
      <c r="EO36" s="133"/>
      <c r="EP36" s="133"/>
      <c r="ER36" s="132"/>
      <c r="ES36" s="133"/>
      <c r="ET36" s="133"/>
      <c r="EV36" s="132"/>
      <c r="EW36" s="133"/>
      <c r="EX36" s="133"/>
      <c r="EZ36" s="132"/>
      <c r="FA36" s="133"/>
      <c r="FB36" s="133"/>
      <c r="FD36" s="132"/>
      <c r="FE36" s="133"/>
      <c r="FF36" s="133"/>
      <c r="FH36" s="132"/>
      <c r="FI36" s="133"/>
      <c r="FJ36" s="133"/>
      <c r="FL36" s="132"/>
      <c r="FM36" s="133"/>
      <c r="FN36" s="133"/>
      <c r="FP36" s="132"/>
      <c r="FQ36" s="133"/>
      <c r="FR36" s="133"/>
      <c r="FT36" s="132"/>
      <c r="FU36" s="133"/>
      <c r="FV36" s="133"/>
      <c r="FX36" s="132"/>
    </row>
    <row r="37" spans="2:180" ht="11.25" customHeight="1">
      <c r="C37" s="1099" t="str">
        <f ca="1">OFFSET(Lexicon!B1013,0,$B$3)</f>
        <v xml:space="preserve">Assess overall probability of the potential opportunities and mark High, Medium, or Low (H/M/L) </v>
      </c>
      <c r="D37" s="234"/>
      <c r="E37" s="999" t="str">
        <f ca="1">OFFSET(Lexicon!B1016,0,$B$3)</f>
        <v>Select highest combination of probability and benefit (H-H, M-H) to work on first</v>
      </c>
      <c r="G37" s="195"/>
      <c r="H37" s="223"/>
      <c r="I37" s="234"/>
      <c r="J37" s="237"/>
      <c r="M37" s="191"/>
      <c r="N37" s="133"/>
      <c r="P37" s="132"/>
      <c r="Q37" s="133"/>
      <c r="R37" s="133"/>
      <c r="T37" s="132"/>
      <c r="U37" s="133"/>
      <c r="V37" s="133"/>
      <c r="X37" s="132"/>
      <c r="Y37" s="133"/>
      <c r="Z37" s="133"/>
      <c r="AB37" s="132"/>
      <c r="AC37" s="133"/>
      <c r="AD37" s="133"/>
      <c r="AF37" s="132"/>
      <c r="AG37" s="133"/>
      <c r="AH37" s="133"/>
      <c r="AJ37" s="132"/>
      <c r="AK37" s="133"/>
      <c r="AL37" s="133"/>
      <c r="AN37" s="132"/>
      <c r="AO37" s="133"/>
      <c r="AP37" s="133"/>
      <c r="AR37" s="132"/>
      <c r="AS37" s="133"/>
      <c r="AT37" s="133"/>
      <c r="AV37" s="132"/>
      <c r="AW37" s="133"/>
      <c r="AX37" s="133"/>
      <c r="AZ37" s="132"/>
      <c r="BA37" s="133"/>
      <c r="BB37" s="133"/>
      <c r="BD37" s="132"/>
      <c r="BE37" s="133"/>
      <c r="BF37" s="133"/>
      <c r="BH37" s="132"/>
      <c r="BI37" s="133"/>
      <c r="BJ37" s="133"/>
      <c r="BL37" s="132"/>
      <c r="BM37" s="133"/>
      <c r="BN37" s="133"/>
      <c r="BP37" s="132"/>
      <c r="BQ37" s="133"/>
      <c r="BR37" s="133"/>
      <c r="BT37" s="132"/>
      <c r="BU37" s="133"/>
      <c r="BV37" s="133"/>
      <c r="BX37" s="132"/>
      <c r="BY37" s="133"/>
      <c r="BZ37" s="133"/>
      <c r="CB37" s="132"/>
      <c r="CC37" s="133"/>
      <c r="CD37" s="133"/>
      <c r="CF37" s="132"/>
      <c r="CG37" s="133"/>
      <c r="CH37" s="133"/>
      <c r="CJ37" s="132"/>
      <c r="CK37" s="133"/>
      <c r="CL37" s="133"/>
      <c r="CN37" s="132"/>
      <c r="CO37" s="133"/>
      <c r="CP37" s="133"/>
      <c r="CR37" s="132"/>
      <c r="CS37" s="133"/>
      <c r="CT37" s="133"/>
      <c r="CV37" s="132"/>
      <c r="CW37" s="133"/>
      <c r="CX37" s="133"/>
      <c r="CZ37" s="132"/>
      <c r="DA37" s="133"/>
      <c r="DB37" s="133"/>
      <c r="DD37" s="132"/>
      <c r="DE37" s="133"/>
      <c r="DF37" s="133"/>
      <c r="DH37" s="132"/>
      <c r="DI37" s="133"/>
      <c r="DJ37" s="133"/>
      <c r="DL37" s="132"/>
      <c r="DM37" s="133"/>
      <c r="DN37" s="133"/>
      <c r="DP37" s="132"/>
      <c r="DQ37" s="133"/>
      <c r="DR37" s="133"/>
      <c r="DT37" s="132"/>
      <c r="DU37" s="133"/>
      <c r="DV37" s="133"/>
      <c r="DX37" s="132"/>
      <c r="DY37" s="133"/>
      <c r="DZ37" s="133"/>
      <c r="EB37" s="132"/>
      <c r="EC37" s="133"/>
      <c r="ED37" s="133"/>
      <c r="EF37" s="132"/>
      <c r="EG37" s="133"/>
      <c r="EH37" s="133"/>
      <c r="EJ37" s="132"/>
      <c r="EK37" s="133"/>
      <c r="EL37" s="133"/>
      <c r="EN37" s="132"/>
      <c r="EO37" s="133"/>
      <c r="EP37" s="133"/>
      <c r="ER37" s="132"/>
      <c r="ES37" s="133"/>
      <c r="ET37" s="133"/>
      <c r="EV37" s="132"/>
      <c r="EW37" s="133"/>
      <c r="EX37" s="133"/>
      <c r="EZ37" s="132"/>
      <c r="FA37" s="133"/>
      <c r="FB37" s="133"/>
      <c r="FD37" s="132"/>
      <c r="FE37" s="133"/>
      <c r="FF37" s="133"/>
      <c r="FH37" s="132"/>
      <c r="FI37" s="133"/>
      <c r="FJ37" s="133"/>
      <c r="FL37" s="132"/>
      <c r="FM37" s="133"/>
      <c r="FN37" s="133"/>
      <c r="FP37" s="132"/>
      <c r="FQ37" s="133"/>
      <c r="FR37" s="133"/>
      <c r="FT37" s="132"/>
      <c r="FU37" s="133"/>
      <c r="FV37" s="133"/>
      <c r="FX37" s="132"/>
    </row>
    <row r="38" spans="2:180" ht="11.25" customHeight="1">
      <c r="C38" s="1099"/>
      <c r="D38" s="234"/>
      <c r="E38" s="999"/>
      <c r="G38" s="195"/>
      <c r="H38" s="223"/>
      <c r="I38" s="234"/>
      <c r="J38" s="237"/>
      <c r="M38" s="191"/>
      <c r="N38" s="133"/>
      <c r="P38" s="132"/>
      <c r="Q38" s="133"/>
      <c r="R38" s="133"/>
      <c r="T38" s="132"/>
      <c r="U38" s="133"/>
      <c r="V38" s="133"/>
      <c r="X38" s="132"/>
      <c r="Y38" s="133"/>
      <c r="Z38" s="133"/>
      <c r="AB38" s="132"/>
      <c r="AC38" s="133"/>
      <c r="AD38" s="133"/>
      <c r="AF38" s="132"/>
      <c r="AG38" s="133"/>
      <c r="AH38" s="133"/>
      <c r="AJ38" s="132"/>
      <c r="AK38" s="133"/>
      <c r="AL38" s="133"/>
      <c r="AN38" s="132"/>
      <c r="AO38" s="133"/>
      <c r="AP38" s="133"/>
      <c r="AR38" s="132"/>
      <c r="AS38" s="133"/>
      <c r="AT38" s="133"/>
      <c r="AV38" s="132"/>
      <c r="AW38" s="133"/>
      <c r="AX38" s="133"/>
      <c r="AZ38" s="132"/>
      <c r="BA38" s="133"/>
      <c r="BB38" s="133"/>
      <c r="BD38" s="132"/>
      <c r="BE38" s="133"/>
      <c r="BF38" s="133"/>
      <c r="BH38" s="132"/>
      <c r="BI38" s="133"/>
      <c r="BJ38" s="133"/>
      <c r="BL38" s="132"/>
      <c r="BM38" s="133"/>
      <c r="BN38" s="133"/>
      <c r="BP38" s="132"/>
      <c r="BQ38" s="133"/>
      <c r="BR38" s="133"/>
      <c r="BT38" s="132"/>
      <c r="BU38" s="133"/>
      <c r="BV38" s="133"/>
      <c r="BX38" s="132"/>
      <c r="BY38" s="133"/>
      <c r="BZ38" s="133"/>
      <c r="CB38" s="132"/>
      <c r="CC38" s="133"/>
      <c r="CD38" s="133"/>
      <c r="CF38" s="132"/>
      <c r="CG38" s="133"/>
      <c r="CH38" s="133"/>
      <c r="CJ38" s="132"/>
      <c r="CK38" s="133"/>
      <c r="CL38" s="133"/>
      <c r="CN38" s="132"/>
      <c r="CO38" s="133"/>
      <c r="CP38" s="133"/>
      <c r="CR38" s="132"/>
      <c r="CS38" s="133"/>
      <c r="CT38" s="133"/>
      <c r="CV38" s="132"/>
      <c r="CW38" s="133"/>
      <c r="CX38" s="133"/>
      <c r="CZ38" s="132"/>
      <c r="DA38" s="133"/>
      <c r="DB38" s="133"/>
      <c r="DD38" s="132"/>
      <c r="DE38" s="133"/>
      <c r="DF38" s="133"/>
      <c r="DH38" s="132"/>
      <c r="DI38" s="133"/>
      <c r="DJ38" s="133"/>
      <c r="DL38" s="132"/>
      <c r="DM38" s="133"/>
      <c r="DN38" s="133"/>
      <c r="DP38" s="132"/>
      <c r="DQ38" s="133"/>
      <c r="DR38" s="133"/>
      <c r="DT38" s="132"/>
      <c r="DU38" s="133"/>
      <c r="DV38" s="133"/>
      <c r="DX38" s="132"/>
      <c r="DY38" s="133"/>
      <c r="DZ38" s="133"/>
      <c r="EB38" s="132"/>
      <c r="EC38" s="133"/>
      <c r="ED38" s="133"/>
      <c r="EF38" s="132"/>
      <c r="EG38" s="133"/>
      <c r="EH38" s="133"/>
      <c r="EJ38" s="132"/>
      <c r="EK38" s="133"/>
      <c r="EL38" s="133"/>
      <c r="EN38" s="132"/>
      <c r="EO38" s="133"/>
      <c r="EP38" s="133"/>
      <c r="ER38" s="132"/>
      <c r="ES38" s="133"/>
      <c r="ET38" s="133"/>
      <c r="EV38" s="132"/>
      <c r="EW38" s="133"/>
      <c r="EX38" s="133"/>
      <c r="EZ38" s="132"/>
      <c r="FA38" s="133"/>
      <c r="FB38" s="133"/>
      <c r="FD38" s="132"/>
      <c r="FE38" s="133"/>
      <c r="FF38" s="133"/>
      <c r="FH38" s="132"/>
      <c r="FI38" s="133"/>
      <c r="FJ38" s="133"/>
      <c r="FL38" s="132"/>
      <c r="FM38" s="133"/>
      <c r="FN38" s="133"/>
      <c r="FP38" s="132"/>
      <c r="FQ38" s="133"/>
      <c r="FR38" s="133"/>
      <c r="FT38" s="132"/>
      <c r="FU38" s="133"/>
      <c r="FV38" s="133"/>
      <c r="FX38" s="132"/>
    </row>
    <row r="39" spans="2:180" ht="11.25" customHeight="1">
      <c r="C39" s="859"/>
      <c r="D39" s="234"/>
      <c r="E39" s="938"/>
      <c r="G39" s="195"/>
      <c r="H39" s="223"/>
      <c r="I39" s="234"/>
      <c r="J39" s="237"/>
      <c r="M39" s="191"/>
      <c r="N39" s="133"/>
      <c r="P39" s="132"/>
      <c r="Q39" s="133"/>
      <c r="R39" s="133"/>
      <c r="T39" s="132"/>
      <c r="U39" s="133"/>
      <c r="V39" s="133"/>
      <c r="X39" s="132"/>
      <c r="Y39" s="133"/>
      <c r="Z39" s="133"/>
      <c r="AB39" s="132"/>
      <c r="AC39" s="133"/>
      <c r="AD39" s="133"/>
      <c r="AF39" s="132"/>
      <c r="AG39" s="133"/>
      <c r="AH39" s="133"/>
      <c r="AJ39" s="132"/>
      <c r="AK39" s="133"/>
      <c r="AL39" s="133"/>
      <c r="AN39" s="132"/>
      <c r="AO39" s="133"/>
      <c r="AP39" s="133"/>
      <c r="AR39" s="132"/>
      <c r="AS39" s="133"/>
      <c r="AT39" s="133"/>
      <c r="AV39" s="132"/>
      <c r="AW39" s="133"/>
      <c r="AX39" s="133"/>
      <c r="AZ39" s="132"/>
      <c r="BA39" s="133"/>
      <c r="BB39" s="133"/>
      <c r="BD39" s="132"/>
      <c r="BE39" s="133"/>
      <c r="BF39" s="133"/>
      <c r="BH39" s="132"/>
      <c r="BI39" s="133"/>
      <c r="BJ39" s="133"/>
      <c r="BL39" s="132"/>
      <c r="BM39" s="133"/>
      <c r="BN39" s="133"/>
      <c r="BP39" s="132"/>
      <c r="BQ39" s="133"/>
      <c r="BR39" s="133"/>
      <c r="BT39" s="132"/>
      <c r="BU39" s="133"/>
      <c r="BV39" s="133"/>
      <c r="BX39" s="132"/>
      <c r="BY39" s="133"/>
      <c r="BZ39" s="133"/>
      <c r="CB39" s="132"/>
      <c r="CC39" s="133"/>
      <c r="CD39" s="133"/>
      <c r="CF39" s="132"/>
      <c r="CG39" s="133"/>
      <c r="CH39" s="133"/>
      <c r="CJ39" s="132"/>
      <c r="CK39" s="133"/>
      <c r="CL39" s="133"/>
      <c r="CN39" s="132"/>
      <c r="CO39" s="133"/>
      <c r="CP39" s="133"/>
      <c r="CR39" s="132"/>
      <c r="CS39" s="133"/>
      <c r="CT39" s="133"/>
      <c r="CV39" s="132"/>
      <c r="CW39" s="133"/>
      <c r="CX39" s="133"/>
      <c r="CZ39" s="132"/>
      <c r="DA39" s="133"/>
      <c r="DB39" s="133"/>
      <c r="DD39" s="132"/>
      <c r="DE39" s="133"/>
      <c r="DF39" s="133"/>
      <c r="DH39" s="132"/>
      <c r="DI39" s="133"/>
      <c r="DJ39" s="133"/>
      <c r="DL39" s="132"/>
      <c r="DM39" s="133"/>
      <c r="DN39" s="133"/>
      <c r="DP39" s="132"/>
      <c r="DQ39" s="133"/>
      <c r="DR39" s="133"/>
      <c r="DT39" s="132"/>
      <c r="DU39" s="133"/>
      <c r="DV39" s="133"/>
      <c r="DX39" s="132"/>
      <c r="DY39" s="133"/>
      <c r="DZ39" s="133"/>
      <c r="EB39" s="132"/>
      <c r="EC39" s="133"/>
      <c r="ED39" s="133"/>
      <c r="EF39" s="132"/>
      <c r="EG39" s="133"/>
      <c r="EH39" s="133"/>
      <c r="EJ39" s="132"/>
      <c r="EK39" s="133"/>
      <c r="EL39" s="133"/>
      <c r="EN39" s="132"/>
      <c r="EO39" s="133"/>
      <c r="EP39" s="133"/>
      <c r="ER39" s="132"/>
      <c r="ES39" s="133"/>
      <c r="ET39" s="133"/>
      <c r="EV39" s="132"/>
      <c r="EW39" s="133"/>
      <c r="EX39" s="133"/>
      <c r="EZ39" s="132"/>
      <c r="FA39" s="133"/>
      <c r="FB39" s="133"/>
      <c r="FD39" s="132"/>
      <c r="FE39" s="133"/>
      <c r="FF39" s="133"/>
      <c r="FH39" s="132"/>
      <c r="FI39" s="133"/>
      <c r="FJ39" s="133"/>
      <c r="FL39" s="132"/>
      <c r="FM39" s="133"/>
      <c r="FN39" s="133"/>
      <c r="FP39" s="132"/>
      <c r="FQ39" s="133"/>
      <c r="FR39" s="133"/>
      <c r="FT39" s="132"/>
      <c r="FU39" s="133"/>
      <c r="FV39" s="133"/>
      <c r="FX39" s="132"/>
    </row>
    <row r="40" spans="2:180" ht="11.25" customHeight="1">
      <c r="C40" s="1099" t="str">
        <f ca="1">OFFSET(Lexicon!B1014,0,$B$3)</f>
        <v>Assess overall benefit of the potential opportunities and mark High, Medium, or Low (H/M/L)</v>
      </c>
      <c r="D40" s="234"/>
      <c r="E40" s="1100" t="str">
        <f ca="1">OFFSET(Lexicon!B1017,0,$B$3)</f>
        <v>If it is difficult to assess probability, then first identify likely causes</v>
      </c>
      <c r="G40" s="195"/>
      <c r="H40" s="223"/>
      <c r="I40" s="234"/>
      <c r="J40" s="237"/>
      <c r="M40" s="191"/>
      <c r="N40" s="133"/>
      <c r="P40" s="132"/>
      <c r="Q40" s="133"/>
      <c r="R40" s="133"/>
      <c r="T40" s="132"/>
      <c r="U40" s="133"/>
      <c r="V40" s="133"/>
      <c r="X40" s="132"/>
      <c r="Y40" s="133"/>
      <c r="Z40" s="133"/>
      <c r="AB40" s="132"/>
      <c r="AC40" s="133"/>
      <c r="AD40" s="133"/>
      <c r="AF40" s="132"/>
      <c r="AG40" s="133"/>
      <c r="AH40" s="133"/>
      <c r="AJ40" s="132"/>
      <c r="AK40" s="133"/>
      <c r="AL40" s="133"/>
      <c r="AN40" s="132"/>
      <c r="AO40" s="133"/>
      <c r="AP40" s="133"/>
      <c r="AR40" s="132"/>
      <c r="AS40" s="133"/>
      <c r="AT40" s="133"/>
      <c r="AV40" s="132"/>
      <c r="AW40" s="133"/>
      <c r="AX40" s="133"/>
      <c r="AZ40" s="132"/>
      <c r="BA40" s="133"/>
      <c r="BB40" s="133"/>
      <c r="BD40" s="132"/>
      <c r="BE40" s="133"/>
      <c r="BF40" s="133"/>
      <c r="BH40" s="132"/>
      <c r="BI40" s="133"/>
      <c r="BJ40" s="133"/>
      <c r="BL40" s="132"/>
      <c r="BM40" s="133"/>
      <c r="BN40" s="133"/>
      <c r="BP40" s="132"/>
      <c r="BQ40" s="133"/>
      <c r="BR40" s="133"/>
      <c r="BT40" s="132"/>
      <c r="BU40" s="133"/>
      <c r="BV40" s="133"/>
      <c r="BX40" s="132"/>
      <c r="BY40" s="133"/>
      <c r="BZ40" s="133"/>
      <c r="CB40" s="132"/>
      <c r="CC40" s="133"/>
      <c r="CD40" s="133"/>
      <c r="CF40" s="132"/>
      <c r="CG40" s="133"/>
      <c r="CH40" s="133"/>
      <c r="CJ40" s="132"/>
      <c r="CK40" s="133"/>
      <c r="CL40" s="133"/>
      <c r="CN40" s="132"/>
      <c r="CO40" s="133"/>
      <c r="CP40" s="133"/>
      <c r="CR40" s="132"/>
      <c r="CS40" s="133"/>
      <c r="CT40" s="133"/>
      <c r="CV40" s="132"/>
      <c r="CW40" s="133"/>
      <c r="CX40" s="133"/>
      <c r="CZ40" s="132"/>
      <c r="DA40" s="133"/>
      <c r="DB40" s="133"/>
      <c r="DD40" s="132"/>
      <c r="DE40" s="133"/>
      <c r="DF40" s="133"/>
      <c r="DH40" s="132"/>
      <c r="DI40" s="133"/>
      <c r="DJ40" s="133"/>
      <c r="DL40" s="132"/>
      <c r="DM40" s="133"/>
      <c r="DN40" s="133"/>
      <c r="DP40" s="132"/>
      <c r="DQ40" s="133"/>
      <c r="DR40" s="133"/>
      <c r="DT40" s="132"/>
      <c r="DU40" s="133"/>
      <c r="DV40" s="133"/>
      <c r="DX40" s="132"/>
      <c r="DY40" s="133"/>
      <c r="DZ40" s="133"/>
      <c r="EB40" s="132"/>
      <c r="EC40" s="133"/>
      <c r="ED40" s="133"/>
      <c r="EF40" s="132"/>
      <c r="EG40" s="133"/>
      <c r="EH40" s="133"/>
      <c r="EJ40" s="132"/>
      <c r="EK40" s="133"/>
      <c r="EL40" s="133"/>
      <c r="EN40" s="132"/>
      <c r="EO40" s="133"/>
      <c r="EP40" s="133"/>
      <c r="ER40" s="132"/>
      <c r="ES40" s="133"/>
      <c r="ET40" s="133"/>
      <c r="EV40" s="132"/>
      <c r="EW40" s="133"/>
      <c r="EX40" s="133"/>
      <c r="EZ40" s="132"/>
      <c r="FA40" s="133"/>
      <c r="FB40" s="133"/>
      <c r="FD40" s="132"/>
      <c r="FE40" s="133"/>
      <c r="FF40" s="133"/>
      <c r="FH40" s="132"/>
      <c r="FI40" s="133"/>
      <c r="FJ40" s="133"/>
      <c r="FL40" s="132"/>
      <c r="FM40" s="133"/>
      <c r="FN40" s="133"/>
      <c r="FP40" s="132"/>
      <c r="FQ40" s="133"/>
      <c r="FR40" s="133"/>
      <c r="FT40" s="132"/>
      <c r="FU40" s="133"/>
      <c r="FV40" s="133"/>
      <c r="FX40" s="132"/>
    </row>
    <row r="41" spans="2:180" ht="15.75" customHeight="1">
      <c r="C41" s="1099"/>
      <c r="D41" s="234"/>
      <c r="E41" s="1100"/>
      <c r="G41" s="195"/>
      <c r="H41" s="223"/>
      <c r="I41" s="234"/>
      <c r="J41" s="237"/>
      <c r="M41" s="191"/>
      <c r="N41" s="133"/>
      <c r="P41" s="132"/>
      <c r="Q41" s="133"/>
      <c r="R41" s="133"/>
      <c r="T41" s="132"/>
      <c r="U41" s="133"/>
      <c r="V41" s="133"/>
      <c r="X41" s="132"/>
      <c r="Y41" s="133"/>
      <c r="Z41" s="133"/>
      <c r="AB41" s="132"/>
      <c r="AC41" s="133"/>
      <c r="AD41" s="133"/>
      <c r="AF41" s="132"/>
      <c r="AG41" s="133"/>
      <c r="AH41" s="133"/>
      <c r="AJ41" s="132"/>
      <c r="AK41" s="133"/>
      <c r="AL41" s="133"/>
      <c r="AN41" s="132"/>
      <c r="AO41" s="133"/>
      <c r="AP41" s="133"/>
      <c r="AR41" s="132"/>
      <c r="AS41" s="133"/>
      <c r="AT41" s="133"/>
      <c r="AV41" s="132"/>
      <c r="AW41" s="133"/>
      <c r="AX41" s="133"/>
      <c r="AZ41" s="132"/>
      <c r="BA41" s="133"/>
      <c r="BB41" s="133"/>
      <c r="BD41" s="132"/>
      <c r="BE41" s="133"/>
      <c r="BF41" s="133"/>
      <c r="BH41" s="132"/>
      <c r="BI41" s="133"/>
      <c r="BJ41" s="133"/>
      <c r="BL41" s="132"/>
      <c r="BM41" s="133"/>
      <c r="BN41" s="133"/>
      <c r="BP41" s="132"/>
      <c r="BQ41" s="133"/>
      <c r="BR41" s="133"/>
      <c r="BT41" s="132"/>
      <c r="BU41" s="133"/>
      <c r="BV41" s="133"/>
      <c r="BX41" s="132"/>
      <c r="BY41" s="133"/>
      <c r="BZ41" s="133"/>
      <c r="CB41" s="132"/>
      <c r="CC41" s="133"/>
      <c r="CD41" s="133"/>
      <c r="CF41" s="132"/>
      <c r="CG41" s="133"/>
      <c r="CH41" s="133"/>
      <c r="CJ41" s="132"/>
      <c r="CK41" s="133"/>
      <c r="CL41" s="133"/>
      <c r="CN41" s="132"/>
      <c r="CO41" s="133"/>
      <c r="CP41" s="133"/>
      <c r="CR41" s="132"/>
      <c r="CS41" s="133"/>
      <c r="CT41" s="133"/>
      <c r="CV41" s="132"/>
      <c r="CW41" s="133"/>
      <c r="CX41" s="133"/>
      <c r="CZ41" s="132"/>
      <c r="DA41" s="133"/>
      <c r="DB41" s="133"/>
      <c r="DD41" s="132"/>
      <c r="DE41" s="133"/>
      <c r="DF41" s="133"/>
      <c r="DH41" s="132"/>
      <c r="DI41" s="133"/>
      <c r="DJ41" s="133"/>
      <c r="DL41" s="132"/>
      <c r="DM41" s="133"/>
      <c r="DN41" s="133"/>
      <c r="DP41" s="132"/>
      <c r="DQ41" s="133"/>
      <c r="DR41" s="133"/>
      <c r="DT41" s="132"/>
      <c r="DU41" s="133"/>
      <c r="DV41" s="133"/>
      <c r="DX41" s="132"/>
      <c r="DY41" s="133"/>
      <c r="DZ41" s="133"/>
      <c r="EB41" s="132"/>
      <c r="EC41" s="133"/>
      <c r="ED41" s="133"/>
      <c r="EF41" s="132"/>
      <c r="EG41" s="133"/>
      <c r="EH41" s="133"/>
      <c r="EJ41" s="132"/>
      <c r="EK41" s="133"/>
      <c r="EL41" s="133"/>
      <c r="EN41" s="132"/>
      <c r="EO41" s="133"/>
      <c r="EP41" s="133"/>
      <c r="ER41" s="132"/>
      <c r="ES41" s="133"/>
      <c r="ET41" s="133"/>
      <c r="EV41" s="132"/>
      <c r="EW41" s="133"/>
      <c r="EX41" s="133"/>
      <c r="EZ41" s="132"/>
      <c r="FA41" s="133"/>
      <c r="FB41" s="133"/>
      <c r="FD41" s="132"/>
      <c r="FE41" s="133"/>
      <c r="FF41" s="133"/>
      <c r="FH41" s="132"/>
      <c r="FI41" s="133"/>
      <c r="FJ41" s="133"/>
      <c r="FL41" s="132"/>
      <c r="FM41" s="133"/>
      <c r="FN41" s="133"/>
      <c r="FP41" s="132"/>
      <c r="FQ41" s="133"/>
      <c r="FR41" s="133"/>
      <c r="FT41" s="132"/>
      <c r="FU41" s="133"/>
      <c r="FV41" s="133"/>
      <c r="FX41" s="132"/>
    </row>
    <row r="42" spans="2:180" ht="11.25" customHeight="1">
      <c r="C42" s="926"/>
      <c r="D42" s="234"/>
      <c r="E42" s="1100" t="str">
        <f ca="1">OFFSET(Lexicon!B1018,0,$B$3)</f>
        <v>If it is difficult to assess benefit then first identify likely impact</v>
      </c>
      <c r="G42" s="195"/>
      <c r="H42" s="223"/>
      <c r="I42" s="234"/>
      <c r="J42" s="237"/>
      <c r="M42" s="191"/>
      <c r="N42" s="133"/>
      <c r="P42" s="132"/>
      <c r="Q42" s="133"/>
      <c r="R42" s="133"/>
      <c r="T42" s="132"/>
      <c r="U42" s="133"/>
      <c r="V42" s="133"/>
      <c r="X42" s="132"/>
      <c r="Y42" s="133"/>
      <c r="Z42" s="133"/>
      <c r="AB42" s="132"/>
      <c r="AC42" s="133"/>
      <c r="AD42" s="133"/>
      <c r="AF42" s="132"/>
      <c r="AG42" s="133"/>
      <c r="AH42" s="133"/>
      <c r="AJ42" s="132"/>
      <c r="AK42" s="133"/>
      <c r="AL42" s="133"/>
      <c r="AN42" s="132"/>
      <c r="AO42" s="133"/>
      <c r="AP42" s="133"/>
      <c r="AR42" s="132"/>
      <c r="AS42" s="133"/>
      <c r="AT42" s="133"/>
      <c r="AV42" s="132"/>
      <c r="AW42" s="133"/>
      <c r="AX42" s="133"/>
      <c r="AZ42" s="132"/>
      <c r="BA42" s="133"/>
      <c r="BB42" s="133"/>
      <c r="BD42" s="132"/>
      <c r="BE42" s="133"/>
      <c r="BF42" s="133"/>
      <c r="BH42" s="132"/>
      <c r="BI42" s="133"/>
      <c r="BJ42" s="133"/>
      <c r="BL42" s="132"/>
      <c r="BM42" s="133"/>
      <c r="BN42" s="133"/>
      <c r="BP42" s="132"/>
      <c r="BQ42" s="133"/>
      <c r="BR42" s="133"/>
      <c r="BT42" s="132"/>
      <c r="BU42" s="133"/>
      <c r="BV42" s="133"/>
      <c r="BX42" s="132"/>
      <c r="BY42" s="133"/>
      <c r="BZ42" s="133"/>
      <c r="CB42" s="132"/>
      <c r="CC42" s="133"/>
      <c r="CD42" s="133"/>
      <c r="CF42" s="132"/>
      <c r="CG42" s="133"/>
      <c r="CH42" s="133"/>
      <c r="CJ42" s="132"/>
      <c r="CK42" s="133"/>
      <c r="CL42" s="133"/>
      <c r="CN42" s="132"/>
      <c r="CO42" s="133"/>
      <c r="CP42" s="133"/>
      <c r="CR42" s="132"/>
      <c r="CS42" s="133"/>
      <c r="CT42" s="133"/>
      <c r="CV42" s="132"/>
      <c r="CW42" s="133"/>
      <c r="CX42" s="133"/>
      <c r="CZ42" s="132"/>
      <c r="DA42" s="133"/>
      <c r="DB42" s="133"/>
      <c r="DD42" s="132"/>
      <c r="DE42" s="133"/>
      <c r="DF42" s="133"/>
      <c r="DH42" s="132"/>
      <c r="DI42" s="133"/>
      <c r="DJ42" s="133"/>
      <c r="DL42" s="132"/>
      <c r="DM42" s="133"/>
      <c r="DN42" s="133"/>
      <c r="DP42" s="132"/>
      <c r="DQ42" s="133"/>
      <c r="DR42" s="133"/>
      <c r="DT42" s="132"/>
      <c r="DU42" s="133"/>
      <c r="DV42" s="133"/>
      <c r="DX42" s="132"/>
      <c r="DY42" s="133"/>
      <c r="DZ42" s="133"/>
      <c r="EB42" s="132"/>
      <c r="EC42" s="133"/>
      <c r="ED42" s="133"/>
      <c r="EF42" s="132"/>
      <c r="EG42" s="133"/>
      <c r="EH42" s="133"/>
      <c r="EJ42" s="132"/>
      <c r="EK42" s="133"/>
      <c r="EL42" s="133"/>
      <c r="EN42" s="132"/>
      <c r="EO42" s="133"/>
      <c r="EP42" s="133"/>
      <c r="ER42" s="132"/>
      <c r="ES42" s="133"/>
      <c r="ET42" s="133"/>
      <c r="EV42" s="132"/>
      <c r="EW42" s="133"/>
      <c r="EX42" s="133"/>
      <c r="EZ42" s="132"/>
      <c r="FA42" s="133"/>
      <c r="FB42" s="133"/>
      <c r="FD42" s="132"/>
      <c r="FE42" s="133"/>
      <c r="FF42" s="133"/>
      <c r="FH42" s="132"/>
      <c r="FI42" s="133"/>
      <c r="FJ42" s="133"/>
      <c r="FL42" s="132"/>
      <c r="FM42" s="133"/>
      <c r="FN42" s="133"/>
      <c r="FP42" s="132"/>
      <c r="FQ42" s="133"/>
      <c r="FR42" s="133"/>
      <c r="FT42" s="132"/>
      <c r="FU42" s="133"/>
      <c r="FV42" s="133"/>
      <c r="FX42" s="132"/>
    </row>
    <row r="43" spans="2:180" ht="11.25" customHeight="1">
      <c r="C43" s="859" t="str">
        <f ca="1">OFFSET(Lexicon!B1015,0,$B$3)</f>
        <v>Use “+” or “-” to further refine the ratings</v>
      </c>
      <c r="D43" s="234"/>
      <c r="E43" s="1100"/>
      <c r="G43" s="195"/>
      <c r="H43" s="223"/>
      <c r="I43" s="234"/>
      <c r="J43" s="237"/>
      <c r="M43" s="191"/>
      <c r="N43" s="133"/>
      <c r="P43" s="132"/>
      <c r="Q43" s="133"/>
      <c r="R43" s="133"/>
      <c r="T43" s="132"/>
      <c r="U43" s="133"/>
      <c r="V43" s="133"/>
      <c r="X43" s="132"/>
      <c r="Y43" s="133"/>
      <c r="Z43" s="133"/>
      <c r="AB43" s="132"/>
      <c r="AC43" s="133"/>
      <c r="AD43" s="133"/>
      <c r="AF43" s="132"/>
      <c r="AG43" s="133"/>
      <c r="AH43" s="133"/>
      <c r="AJ43" s="132"/>
      <c r="AK43" s="133"/>
      <c r="AL43" s="133"/>
      <c r="AN43" s="132"/>
      <c r="AO43" s="133"/>
      <c r="AP43" s="133"/>
      <c r="AR43" s="132"/>
      <c r="AS43" s="133"/>
      <c r="AT43" s="133"/>
      <c r="AV43" s="132"/>
      <c r="AW43" s="133"/>
      <c r="AX43" s="133"/>
      <c r="AZ43" s="132"/>
      <c r="BA43" s="133"/>
      <c r="BB43" s="133"/>
      <c r="BD43" s="132"/>
      <c r="BE43" s="133"/>
      <c r="BF43" s="133"/>
      <c r="BH43" s="132"/>
      <c r="BI43" s="133"/>
      <c r="BJ43" s="133"/>
      <c r="BL43" s="132"/>
      <c r="BM43" s="133"/>
      <c r="BN43" s="133"/>
      <c r="BP43" s="132"/>
      <c r="BQ43" s="133"/>
      <c r="BR43" s="133"/>
      <c r="BT43" s="132"/>
      <c r="BU43" s="133"/>
      <c r="BV43" s="133"/>
      <c r="BX43" s="132"/>
      <c r="BY43" s="133"/>
      <c r="BZ43" s="133"/>
      <c r="CB43" s="132"/>
      <c r="CC43" s="133"/>
      <c r="CD43" s="133"/>
      <c r="CF43" s="132"/>
      <c r="CG43" s="133"/>
      <c r="CH43" s="133"/>
      <c r="CJ43" s="132"/>
      <c r="CK43" s="133"/>
      <c r="CL43" s="133"/>
      <c r="CN43" s="132"/>
      <c r="CO43" s="133"/>
      <c r="CP43" s="133"/>
      <c r="CR43" s="132"/>
      <c r="CS43" s="133"/>
      <c r="CT43" s="133"/>
      <c r="CV43" s="132"/>
      <c r="CW43" s="133"/>
      <c r="CX43" s="133"/>
      <c r="CZ43" s="132"/>
      <c r="DA43" s="133"/>
      <c r="DB43" s="133"/>
      <c r="DD43" s="132"/>
      <c r="DE43" s="133"/>
      <c r="DF43" s="133"/>
      <c r="DH43" s="132"/>
      <c r="DI43" s="133"/>
      <c r="DJ43" s="133"/>
      <c r="DL43" s="132"/>
      <c r="DM43" s="133"/>
      <c r="DN43" s="133"/>
      <c r="DP43" s="132"/>
      <c r="DQ43" s="133"/>
      <c r="DR43" s="133"/>
      <c r="DT43" s="132"/>
      <c r="DU43" s="133"/>
      <c r="DV43" s="133"/>
      <c r="DX43" s="132"/>
      <c r="DY43" s="133"/>
      <c r="DZ43" s="133"/>
      <c r="EB43" s="132"/>
      <c r="EC43" s="133"/>
      <c r="ED43" s="133"/>
      <c r="EF43" s="132"/>
      <c r="EG43" s="133"/>
      <c r="EH43" s="133"/>
      <c r="EJ43" s="132"/>
      <c r="EK43" s="133"/>
      <c r="EL43" s="133"/>
      <c r="EN43" s="132"/>
      <c r="EO43" s="133"/>
      <c r="EP43" s="133"/>
      <c r="ER43" s="132"/>
      <c r="ES43" s="133"/>
      <c r="ET43" s="133"/>
      <c r="EV43" s="132"/>
      <c r="EW43" s="133"/>
      <c r="EX43" s="133"/>
      <c r="EZ43" s="132"/>
      <c r="FA43" s="133"/>
      <c r="FB43" s="133"/>
      <c r="FD43" s="132"/>
      <c r="FE43" s="133"/>
      <c r="FF43" s="133"/>
      <c r="FH43" s="132"/>
      <c r="FI43" s="133"/>
      <c r="FJ43" s="133"/>
      <c r="FL43" s="132"/>
      <c r="FM43" s="133"/>
      <c r="FN43" s="133"/>
      <c r="FP43" s="132"/>
      <c r="FQ43" s="133"/>
      <c r="FR43" s="133"/>
      <c r="FT43" s="132"/>
      <c r="FU43" s="133"/>
      <c r="FV43" s="133"/>
      <c r="FX43" s="132"/>
    </row>
    <row r="44" spans="2:180" ht="11.25" customHeight="1">
      <c r="B44" s="857"/>
      <c r="C44" s="857"/>
      <c r="D44" s="939"/>
      <c r="E44" s="939"/>
      <c r="F44" s="857"/>
      <c r="G44" s="191"/>
      <c r="H44" s="191"/>
      <c r="I44" s="191"/>
      <c r="J44" s="195"/>
      <c r="K44" s="133"/>
      <c r="M44" s="191"/>
    </row>
    <row r="45" spans="2:180" ht="19.5" customHeight="1">
      <c r="B45" s="934" t="str">
        <f ca="1">OFFSET(Lexicon!B1024,0,$B$3)</f>
        <v xml:space="preserve"> Identify Likely Causes</v>
      </c>
      <c r="C45" s="934"/>
      <c r="D45" s="934"/>
      <c r="E45" s="935"/>
      <c r="F45" s="132"/>
      <c r="G45" s="223"/>
      <c r="H45" s="223"/>
      <c r="I45" s="223"/>
      <c r="J45" s="228"/>
      <c r="K45" s="133"/>
    </row>
    <row r="46" spans="2:180" ht="15" customHeight="1">
      <c r="B46" s="726" t="str">
        <f ca="1">OFFSET(Lexicon!B1025,0,$B$3)</f>
        <v>Consider causes for the potential opportunity</v>
      </c>
      <c r="C46" s="727"/>
      <c r="D46" s="727"/>
      <c r="E46" s="727"/>
      <c r="G46" s="132"/>
      <c r="H46" s="132"/>
      <c r="I46" s="132"/>
      <c r="J46" s="228"/>
      <c r="K46" s="133"/>
    </row>
    <row r="47" spans="2:180" ht="12" customHeight="1">
      <c r="B47" s="195"/>
      <c r="D47" s="234" t="str">
        <f ca="1">OFFSET(Lexicon!B1026,0,$B$3)</f>
        <v>What could cause the potential opportunity to occur?</v>
      </c>
      <c r="E47" s="191"/>
      <c r="G47" s="132"/>
      <c r="H47" s="132"/>
      <c r="I47" s="133"/>
      <c r="K47" s="133"/>
    </row>
    <row r="48" spans="2:180" ht="12" customHeight="1">
      <c r="B48" s="195"/>
      <c r="C48" s="234"/>
      <c r="D48" s="234" t="str">
        <f ca="1">OFFSET(Lexicon!B1027,0,$B$3)</f>
        <v>What else could cause …?</v>
      </c>
      <c r="E48" s="283"/>
      <c r="G48" s="132"/>
      <c r="H48" s="132"/>
      <c r="I48" s="132"/>
      <c r="J48" s="228"/>
      <c r="K48" s="133"/>
    </row>
    <row r="49" spans="1:11">
      <c r="B49" s="195"/>
      <c r="C49" s="234"/>
      <c r="D49" s="234"/>
      <c r="E49" s="283"/>
      <c r="G49" s="132"/>
      <c r="H49" s="132"/>
      <c r="I49" s="132"/>
      <c r="J49" s="228"/>
      <c r="K49" s="133"/>
    </row>
    <row r="50" spans="1:11">
      <c r="B50" s="195"/>
      <c r="C50" s="234"/>
      <c r="D50" s="234" t="str">
        <f ca="1">OFFSET(Lexicon!B1028,0,$B$3)</f>
        <v xml:space="preserve">Review similar experiences </v>
      </c>
      <c r="E50" s="283"/>
      <c r="G50" s="132"/>
      <c r="H50" s="132"/>
      <c r="I50" s="195"/>
      <c r="J50" s="191"/>
      <c r="K50" s="133"/>
    </row>
    <row r="51" spans="1:11" ht="15.75">
      <c r="B51" s="195"/>
      <c r="C51" s="234"/>
      <c r="D51" s="234" t="str">
        <f ca="1">OFFSET(Lexicon!B1029,0,$B$3)</f>
        <v>List many likely causes for each potential opportunity</v>
      </c>
      <c r="E51" s="283"/>
      <c r="G51" s="225"/>
      <c r="H51" s="225"/>
      <c r="I51" s="191"/>
      <c r="J51" s="195"/>
      <c r="K51" s="230"/>
    </row>
    <row r="52" spans="1:11" ht="15.75">
      <c r="B52" s="195"/>
      <c r="C52" s="234"/>
      <c r="D52" s="234" t="str">
        <f ca="1">OFFSET(Lexicon!B1030,0,$B$3)</f>
        <v>Explain how each cause could create the potential opportunity</v>
      </c>
      <c r="E52" s="283"/>
      <c r="G52" s="225"/>
      <c r="H52" s="225"/>
      <c r="I52" s="191"/>
      <c r="J52" s="195"/>
      <c r="K52" s="230"/>
    </row>
    <row r="53" spans="1:11" ht="12.75">
      <c r="B53" s="195"/>
      <c r="D53" s="191"/>
      <c r="E53" s="191"/>
      <c r="G53" s="224"/>
      <c r="H53" s="224"/>
      <c r="I53" s="191"/>
      <c r="J53" s="195"/>
      <c r="K53" s="227"/>
    </row>
    <row r="54" spans="1:11" ht="19.5" customHeight="1">
      <c r="B54" s="934" t="str">
        <f ca="1">OFFSET(Lexicon!B1034,0,$B$3)</f>
        <v xml:space="preserve"> Take Promoting Action</v>
      </c>
      <c r="C54" s="936"/>
      <c r="D54" s="936"/>
      <c r="E54" s="935"/>
      <c r="F54" s="132"/>
      <c r="G54" s="223"/>
      <c r="H54" s="223"/>
      <c r="I54" s="223"/>
      <c r="J54" s="228"/>
      <c r="K54" s="133"/>
    </row>
    <row r="55" spans="1:11" ht="15" customHeight="1">
      <c r="B55" s="726" t="str">
        <f ca="1">OFFSET(Lexicon!B1035,0,$B$3)</f>
        <v>Take Actions to Encourage Likely Causes</v>
      </c>
      <c r="C55" s="727"/>
      <c r="D55" s="727"/>
      <c r="E55" s="727"/>
      <c r="G55" s="132"/>
      <c r="H55" s="132"/>
      <c r="I55" s="132"/>
      <c r="J55" s="228"/>
      <c r="K55" s="133"/>
    </row>
    <row r="56" spans="1:11" s="191" customFormat="1">
      <c r="A56" s="541"/>
      <c r="B56" s="195"/>
      <c r="D56" s="234" t="str">
        <f ca="1">OFFSET(Lexicon!B1036,0,$B$3)</f>
        <v>What can we do to promote or increase the chances of this likely cause?</v>
      </c>
      <c r="E56" s="234"/>
      <c r="F56" s="541"/>
      <c r="G56" s="228"/>
      <c r="H56" s="228"/>
      <c r="J56" s="195"/>
      <c r="K56" s="133"/>
    </row>
    <row r="57" spans="1:11" s="191" customFormat="1">
      <c r="A57" s="541"/>
      <c r="B57" s="195"/>
      <c r="D57" s="234" t="str">
        <f ca="1">OFFSET(Lexicon!B1037,0,$B$3)</f>
        <v>How can we ensure this likely cause will create the potential opportunity?</v>
      </c>
      <c r="E57" s="234"/>
      <c r="F57" s="541"/>
      <c r="G57" s="238"/>
      <c r="H57" s="238"/>
      <c r="I57" s="195"/>
      <c r="K57" s="133"/>
    </row>
    <row r="58" spans="1:11" s="191" customFormat="1">
      <c r="A58" s="541"/>
      <c r="B58" s="195"/>
      <c r="D58" s="234"/>
      <c r="E58" s="234"/>
      <c r="F58" s="541"/>
      <c r="G58" s="238"/>
      <c r="H58" s="238"/>
      <c r="I58" s="195"/>
      <c r="K58" s="133"/>
    </row>
    <row r="59" spans="1:11" s="191" customFormat="1">
      <c r="A59" s="541"/>
      <c r="B59" s="195"/>
      <c r="D59" s="234" t="str">
        <f ca="1">OFFSET(Lexicon!B1038,0,$B$3)</f>
        <v>List many promoting actions</v>
      </c>
      <c r="E59" s="234"/>
      <c r="F59" s="541"/>
      <c r="G59" s="132"/>
      <c r="H59" s="132"/>
      <c r="K59" s="133"/>
    </row>
    <row r="60" spans="1:11" s="191" customFormat="1">
      <c r="A60" s="541"/>
      <c r="B60" s="195"/>
      <c r="D60" s="234" t="str">
        <f ca="1">OFFSET(Lexicon!B1039,0,$B$3)</f>
        <v xml:space="preserve">Assign responsibility, resources, and time frame for each </v>
      </c>
      <c r="E60" s="234"/>
      <c r="F60" s="541"/>
      <c r="G60" s="132"/>
      <c r="H60" s="132"/>
      <c r="K60" s="133"/>
    </row>
    <row r="61" spans="1:11" s="191" customFormat="1">
      <c r="A61" s="541"/>
      <c r="B61" s="195"/>
      <c r="F61" s="541"/>
      <c r="G61" s="132"/>
      <c r="H61" s="132"/>
      <c r="K61" s="133"/>
    </row>
    <row r="62" spans="1:11" ht="19.5" customHeight="1">
      <c r="B62" s="934" t="str">
        <f ca="1">OFFSET(Lexicon!B1043,0,$B$3)</f>
        <v xml:space="preserve">  Prepare Capitalizing Action and Set Triggers</v>
      </c>
      <c r="C62" s="936"/>
      <c r="D62" s="936"/>
      <c r="E62" s="935"/>
      <c r="F62" s="132"/>
      <c r="G62" s="223"/>
      <c r="H62" s="223"/>
      <c r="I62" s="223"/>
      <c r="J62" s="228"/>
      <c r="K62" s="133"/>
    </row>
    <row r="63" spans="1:11" ht="15" customHeight="1">
      <c r="B63" s="726" t="str">
        <f ca="1">OFFSET(Lexicon!B1044,0,$B$3)</f>
        <v>Prepare Actions to Enhance Likely Effects</v>
      </c>
      <c r="C63" s="727"/>
      <c r="D63" s="727"/>
      <c r="E63" s="727"/>
      <c r="G63" s="132"/>
      <c r="H63" s="132"/>
      <c r="I63" s="132"/>
      <c r="J63" s="228"/>
      <c r="K63" s="133"/>
    </row>
    <row r="64" spans="1:11" s="191" customFormat="1">
      <c r="A64" s="541"/>
      <c r="B64" s="195"/>
      <c r="D64" s="234" t="str">
        <f ca="1">OFFSET(Lexicon!B1045,0,$B$3)</f>
        <v>What action will we take if this potential opportunity happens?</v>
      </c>
      <c r="F64" s="541"/>
      <c r="G64" s="230"/>
      <c r="H64" s="230"/>
      <c r="I64" s="195"/>
      <c r="K64" s="230"/>
    </row>
    <row r="65" spans="1:11" s="191" customFormat="1">
      <c r="A65" s="541"/>
      <c r="B65" s="195"/>
      <c r="D65" s="234" t="str">
        <f ca="1">OFFSET(Lexicon!B1047,0,$B$3)</f>
        <v>What actions will maximize the benefits if this happens?</v>
      </c>
      <c r="F65" s="541"/>
      <c r="G65" s="230"/>
      <c r="H65" s="230"/>
      <c r="K65" s="230"/>
    </row>
    <row r="66" spans="1:11" s="191" customFormat="1">
      <c r="A66" s="541"/>
      <c r="B66" s="195"/>
      <c r="D66" s="234" t="str">
        <f ca="1">OFFSET(Lexicon!B1048,0,$B$3)</f>
        <v>What can we do to respond as quickly, cheaply, and effectively as possible?</v>
      </c>
      <c r="E66" s="530"/>
      <c r="F66" s="541"/>
      <c r="G66" s="230"/>
      <c r="H66" s="999"/>
      <c r="I66" s="195"/>
      <c r="K66" s="230"/>
    </row>
    <row r="67" spans="1:11" s="191" customFormat="1">
      <c r="A67" s="541"/>
      <c r="B67" s="195"/>
      <c r="C67" s="287"/>
      <c r="E67" s="530"/>
      <c r="F67" s="541"/>
      <c r="G67" s="230"/>
      <c r="H67" s="999"/>
      <c r="K67" s="230"/>
    </row>
    <row r="68" spans="1:11" s="191" customFormat="1">
      <c r="A68" s="541"/>
      <c r="B68" s="195"/>
      <c r="C68" s="287"/>
      <c r="D68" s="234" t="str">
        <f ca="1">OFFSET(Lexicon!B1049,0,$B$3)</f>
        <v>Brainstorm a list of contingent actions</v>
      </c>
      <c r="F68" s="541"/>
      <c r="G68" s="230"/>
      <c r="I68" s="195"/>
      <c r="K68" s="230"/>
    </row>
    <row r="69" spans="1:11" s="191" customFormat="1">
      <c r="A69" s="541"/>
      <c r="B69" s="195"/>
      <c r="D69" s="234" t="str">
        <f ca="1">OFFSET(Lexicon!B1050,0,$B$3)</f>
        <v>Involve others who will complete or judge the action or plan</v>
      </c>
      <c r="F69" s="541"/>
      <c r="G69" s="230"/>
      <c r="K69" s="230"/>
    </row>
    <row r="70" spans="1:11" s="191" customFormat="1">
      <c r="A70" s="541"/>
      <c r="B70" s="195"/>
      <c r="F70" s="541"/>
      <c r="G70" s="230"/>
      <c r="K70" s="230"/>
    </row>
    <row r="71" spans="1:11" s="191" customFormat="1" ht="15" customHeight="1">
      <c r="A71" s="541"/>
      <c r="B71" s="195"/>
      <c r="C71" s="283" t="str">
        <f ca="1">OFFSET(Lexicon!B1051,0,$B$3)</f>
        <v xml:space="preserve">Prepare capitalizing actions in advance                                                                                            </v>
      </c>
      <c r="D71" s="234"/>
      <c r="E71" s="283" t="str">
        <f ca="1">OFFSET(Lexicon!B1052,0,$B$3)</f>
        <v>Assign responsibility, resources, and time frame for each</v>
      </c>
      <c r="F71" s="541"/>
      <c r="G71" s="230"/>
      <c r="I71" s="195"/>
      <c r="K71" s="230"/>
    </row>
    <row r="72" spans="1:11" s="191" customFormat="1">
      <c r="A72" s="541"/>
      <c r="B72" s="195"/>
      <c r="E72" s="614"/>
      <c r="F72" s="541"/>
      <c r="G72" s="230"/>
      <c r="K72" s="230"/>
    </row>
    <row r="73" spans="1:11" ht="15" customHeight="1">
      <c r="B73" s="726" t="str">
        <f ca="1">OFFSET(Lexicon!B1054,0,$B$3)</f>
        <v>Set Triggers for Capitalizing Actions</v>
      </c>
      <c r="C73" s="727"/>
      <c r="D73" s="727"/>
      <c r="E73" s="727"/>
      <c r="G73" s="132"/>
      <c r="H73" s="132"/>
      <c r="I73" s="132"/>
      <c r="J73" s="228"/>
      <c r="K73" s="133"/>
    </row>
    <row r="74" spans="1:11" s="191" customFormat="1">
      <c r="A74" s="541"/>
      <c r="B74" s="195"/>
      <c r="D74" s="234" t="str">
        <f ca="1">OFFSET(Lexicon!B1055,0,$B$3)</f>
        <v>How will we know the potential opportunity has occurred?</v>
      </c>
      <c r="F74" s="541"/>
      <c r="G74" s="230"/>
      <c r="I74" s="195"/>
      <c r="K74" s="230"/>
    </row>
    <row r="75" spans="1:11" s="191" customFormat="1">
      <c r="A75" s="541"/>
      <c r="B75" s="195"/>
      <c r="C75" s="195"/>
      <c r="D75" s="234" t="str">
        <f ca="1">OFFSET(Lexicon!B1057,0,$B$3)</f>
        <v>What will cause the capitalizing action to start?</v>
      </c>
      <c r="F75" s="541"/>
      <c r="G75" s="230"/>
      <c r="K75" s="230"/>
    </row>
    <row r="76" spans="1:11" s="191" customFormat="1">
      <c r="A76" s="541"/>
      <c r="B76" s="195"/>
      <c r="C76" s="195"/>
      <c r="F76" s="541"/>
      <c r="G76" s="230"/>
      <c r="K76" s="230"/>
    </row>
    <row r="77" spans="1:11" s="191" customFormat="1">
      <c r="A77" s="541"/>
      <c r="B77" s="195"/>
      <c r="C77" s="195"/>
      <c r="D77" s="234" t="str">
        <f ca="1">OFFSET(Lexicon!B1058,0,$B$3)</f>
        <v>Set a trigger for each capitalizing action</v>
      </c>
      <c r="F77" s="541"/>
      <c r="G77" s="230"/>
      <c r="K77" s="230"/>
    </row>
    <row r="78" spans="1:11" s="191" customFormat="1">
      <c r="A78" s="541"/>
      <c r="B78" s="195"/>
      <c r="C78" s="195"/>
      <c r="D78" s="234" t="str">
        <f ca="1">OFFSET(Lexicon!B1059,0,$B$3)</f>
        <v>One trigger can initiate more than one capitalizing action</v>
      </c>
      <c r="F78" s="541"/>
      <c r="G78" s="230"/>
      <c r="K78" s="230"/>
    </row>
    <row r="79" spans="1:11" s="191" customFormat="1">
      <c r="A79" s="541"/>
      <c r="B79" s="195"/>
      <c r="C79" s="195"/>
      <c r="D79" s="234" t="str">
        <f ca="1">OFFSET(Lexicon!B1060,0,$B$3)</f>
        <v>Identify the system or person that will initiate the capitalizing action</v>
      </c>
      <c r="F79" s="541"/>
      <c r="G79" s="230"/>
      <c r="K79" s="230"/>
    </row>
    <row r="80" spans="1:11" s="191" customFormat="1">
      <c r="A80" s="541"/>
      <c r="B80" s="195"/>
      <c r="C80" s="195"/>
      <c r="D80" s="234" t="str">
        <f ca="1">OFFSET(Lexicon!B1061,0,$B$3)</f>
        <v>Automatic triggers are preferable—they do not require judgment</v>
      </c>
      <c r="F80" s="541"/>
      <c r="G80" s="230"/>
      <c r="K80" s="230"/>
    </row>
    <row r="81" spans="1:11" s="191" customFormat="1">
      <c r="A81" s="541"/>
      <c r="B81" s="195"/>
      <c r="C81" s="195"/>
      <c r="D81" s="234" t="str">
        <f ca="1">OFFSET(Lexicon!B1062,0,$B$3)</f>
        <v xml:space="preserve">Use manual triggers when there is a choice of capitalizing actions </v>
      </c>
      <c r="F81" s="541"/>
      <c r="G81" s="230"/>
      <c r="K81" s="230"/>
    </row>
    <row r="82" spans="1:11" s="191" customFormat="1">
      <c r="A82" s="541"/>
      <c r="B82" s="195"/>
      <c r="C82" s="195"/>
      <c r="D82" s="234" t="str">
        <f ca="1">OFFSET(Lexicon!B1063,0,$B$3)</f>
        <v>or when the need for action has to be assessed</v>
      </c>
      <c r="F82" s="541"/>
      <c r="G82" s="230"/>
      <c r="K82" s="230"/>
    </row>
    <row r="83" spans="1:11" s="191" customFormat="1">
      <c r="A83" s="541"/>
      <c r="B83" s="195"/>
      <c r="C83" s="195"/>
      <c r="D83" s="234"/>
      <c r="F83" s="541"/>
      <c r="G83" s="230"/>
      <c r="K83" s="230"/>
    </row>
  </sheetData>
  <mergeCells count="19">
    <mergeCell ref="C40:C41"/>
    <mergeCell ref="H66:H67"/>
    <mergeCell ref="B11:E11"/>
    <mergeCell ref="E20:E21"/>
    <mergeCell ref="B23:E23"/>
    <mergeCell ref="B33:E33"/>
    <mergeCell ref="C37:C38"/>
    <mergeCell ref="E37:E38"/>
    <mergeCell ref="B13:C13"/>
    <mergeCell ref="B14:C15"/>
    <mergeCell ref="D15:E16"/>
    <mergeCell ref="E40:E41"/>
    <mergeCell ref="E42:E43"/>
    <mergeCell ref="B10:E10"/>
    <mergeCell ref="B4:E4"/>
    <mergeCell ref="B5:E5"/>
    <mergeCell ref="B6:E6"/>
    <mergeCell ref="B7:E7"/>
    <mergeCell ref="B8:E8"/>
  </mergeCells>
  <printOptions horizontalCentered="1" verticalCentered="1"/>
  <pageMargins left="0.75" right="0.75" top="0.4" bottom="0.5" header="0.43" footer="0.5"/>
  <pageSetup scale="69" orientation="portrait" horizontalDpi="4294967292" verticalDpi="4294967292" r:id="rId1"/>
  <headerFooter alignWithMargins="0">
    <oddFooter>&amp;CCopyright © Kepner-Tregoe, Inc. All Rights Reserved.&amp;RPage &amp;P of &amp;N</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P1199"/>
  <sheetViews>
    <sheetView topLeftCell="D29" zoomScaleNormal="100" workbookViewId="0">
      <selection activeCell="F41" sqref="F41"/>
    </sheetView>
  </sheetViews>
  <sheetFormatPr defaultColWidth="9.140625" defaultRowHeight="0" customHeight="1" zeroHeight="1"/>
  <cols>
    <col min="1" max="1" width="5" style="284" customWidth="1"/>
    <col min="2" max="2" width="75.7109375" style="1" customWidth="1"/>
    <col min="3" max="4" width="63.140625" style="1" customWidth="1"/>
    <col min="5" max="5" width="76.140625" style="1" customWidth="1"/>
    <col min="6" max="6" width="75.28515625" style="185" customWidth="1"/>
    <col min="7" max="7" width="50" style="1" hidden="1" customWidth="1"/>
    <col min="8" max="8" width="48.28515625" style="1" hidden="1" customWidth="1"/>
    <col min="9" max="9" width="37" style="1" hidden="1" customWidth="1"/>
    <col min="10" max="10" width="42.85546875" style="1" hidden="1" customWidth="1"/>
    <col min="11" max="11" width="44.7109375" style="1" hidden="1" customWidth="1"/>
    <col min="12" max="12" width="0" style="1" hidden="1" customWidth="1"/>
    <col min="13" max="13" width="9.140625" style="1"/>
    <col min="14" max="14" width="31.140625" style="1" customWidth="1"/>
    <col min="15" max="16384" width="9.140625" style="1"/>
  </cols>
  <sheetData>
    <row r="1" spans="1:14" ht="15">
      <c r="D1" s="559" t="s">
        <v>2877</v>
      </c>
      <c r="N1" s="108" t="s">
        <v>1495</v>
      </c>
    </row>
    <row r="2" spans="1:14" s="118" customFormat="1" ht="18">
      <c r="A2" s="285"/>
      <c r="B2" s="118" t="s">
        <v>0</v>
      </c>
      <c r="D2" s="560" t="s">
        <v>2878</v>
      </c>
      <c r="E2" s="119"/>
      <c r="F2" s="621"/>
    </row>
    <row r="3" spans="1:14" ht="15">
      <c r="B3" s="164" t="s">
        <v>1494</v>
      </c>
      <c r="D3" s="567" t="s">
        <v>3310</v>
      </c>
      <c r="F3" s="622"/>
    </row>
    <row r="4" spans="1:14" ht="15">
      <c r="B4" s="1" t="s">
        <v>1992</v>
      </c>
      <c r="C4" s="1" t="s">
        <v>2884</v>
      </c>
      <c r="D4" s="561" t="s">
        <v>2875</v>
      </c>
      <c r="E4" s="1" t="s">
        <v>3861</v>
      </c>
      <c r="F4" s="185" t="s">
        <v>4066</v>
      </c>
    </row>
    <row r="5" spans="1:14" ht="30">
      <c r="B5" s="524" t="s">
        <v>2882</v>
      </c>
      <c r="C5" s="1" t="s">
        <v>4060</v>
      </c>
      <c r="D5" s="567" t="s">
        <v>3311</v>
      </c>
      <c r="E5" s="142" t="s">
        <v>3862</v>
      </c>
      <c r="F5" s="524" t="s">
        <v>4067</v>
      </c>
    </row>
    <row r="6" spans="1:14" ht="15">
      <c r="B6" s="525" t="s">
        <v>2000</v>
      </c>
      <c r="F6" s="525"/>
    </row>
    <row r="7" spans="1:14" ht="15"/>
    <row r="8" spans="1:14" ht="15">
      <c r="B8" s="166"/>
      <c r="F8" s="623"/>
    </row>
    <row r="9" spans="1:14" ht="15">
      <c r="B9" s="1" t="s">
        <v>1</v>
      </c>
      <c r="E9" s="1" t="s">
        <v>3864</v>
      </c>
      <c r="F9" s="185" t="s">
        <v>16</v>
      </c>
    </row>
    <row r="10" spans="1:14" ht="15"/>
    <row r="11" spans="1:14" ht="15">
      <c r="B11" s="1" t="s">
        <v>2</v>
      </c>
      <c r="C11" s="1" t="s">
        <v>3443</v>
      </c>
      <c r="D11" s="1" t="s">
        <v>3444</v>
      </c>
      <c r="E11" s="1" t="s">
        <v>3863</v>
      </c>
      <c r="F11" s="185" t="s">
        <v>4068</v>
      </c>
      <c r="G11" s="1" t="s">
        <v>5</v>
      </c>
      <c r="H11" s="1" t="s">
        <v>6</v>
      </c>
      <c r="I11" s="1" t="s">
        <v>7</v>
      </c>
      <c r="J11" s="1" t="s">
        <v>8</v>
      </c>
      <c r="K11" s="1" t="s">
        <v>1275</v>
      </c>
    </row>
    <row r="12" spans="1:14" ht="12.75" customHeight="1"/>
    <row r="13" spans="1:14" ht="30">
      <c r="B13" s="1" t="s">
        <v>1496</v>
      </c>
      <c r="C13" s="126" t="s">
        <v>2853</v>
      </c>
      <c r="D13" s="567" t="s">
        <v>3445</v>
      </c>
      <c r="E13" t="s">
        <v>3982</v>
      </c>
      <c r="F13" s="185" t="s">
        <v>4069</v>
      </c>
      <c r="G13" s="1" t="s">
        <v>9</v>
      </c>
      <c r="H13" s="1" t="s">
        <v>10</v>
      </c>
      <c r="J13" s="1" t="s">
        <v>990</v>
      </c>
    </row>
    <row r="14" spans="1:14" ht="15">
      <c r="B14" s="1" t="s">
        <v>11</v>
      </c>
      <c r="C14" s="1" t="s">
        <v>2003</v>
      </c>
      <c r="D14" s="563" t="s">
        <v>12</v>
      </c>
      <c r="E14" s="1" t="s">
        <v>13</v>
      </c>
      <c r="F14" s="185" t="s">
        <v>4070</v>
      </c>
      <c r="G14" s="1" t="s">
        <v>14</v>
      </c>
      <c r="H14" s="1" t="s">
        <v>15</v>
      </c>
      <c r="I14" s="1" t="s">
        <v>16</v>
      </c>
      <c r="J14" s="1" t="s">
        <v>991</v>
      </c>
      <c r="K14" s="1" t="s">
        <v>1276</v>
      </c>
    </row>
    <row r="15" spans="1:14" ht="15">
      <c r="B15" s="1" t="s">
        <v>17</v>
      </c>
      <c r="C15" s="1" t="s">
        <v>2004</v>
      </c>
      <c r="D15" s="563" t="s">
        <v>18</v>
      </c>
      <c r="E15" s="1" t="s">
        <v>19</v>
      </c>
      <c r="F15" s="185" t="s">
        <v>4071</v>
      </c>
      <c r="G15" s="1" t="s">
        <v>20</v>
      </c>
      <c r="H15" s="1" t="s">
        <v>21</v>
      </c>
      <c r="I15" s="1" t="s">
        <v>16</v>
      </c>
      <c r="J15" s="1" t="s">
        <v>21</v>
      </c>
      <c r="K15" s="1" t="s">
        <v>1277</v>
      </c>
    </row>
    <row r="16" spans="1:14" ht="15">
      <c r="B16" s="1" t="s">
        <v>22</v>
      </c>
      <c r="C16" s="1" t="s">
        <v>2005</v>
      </c>
      <c r="D16" s="563" t="s">
        <v>23</v>
      </c>
      <c r="E16" s="1" t="s">
        <v>22</v>
      </c>
      <c r="F16" s="185" t="s">
        <v>4072</v>
      </c>
      <c r="G16" s="1" t="s">
        <v>24</v>
      </c>
      <c r="H16" s="1" t="s">
        <v>25</v>
      </c>
      <c r="I16" s="1" t="s">
        <v>16</v>
      </c>
      <c r="J16" s="1" t="s">
        <v>992</v>
      </c>
    </row>
    <row r="17" spans="2:11" ht="15">
      <c r="B17" s="1" t="s">
        <v>26</v>
      </c>
      <c r="C17" s="1" t="s">
        <v>2006</v>
      </c>
      <c r="D17" s="563" t="s">
        <v>27</v>
      </c>
      <c r="E17" s="1" t="s">
        <v>28</v>
      </c>
      <c r="F17" s="185" t="s">
        <v>4073</v>
      </c>
      <c r="G17" s="1" t="s">
        <v>29</v>
      </c>
      <c r="H17" s="1" t="s">
        <v>30</v>
      </c>
      <c r="I17" s="1" t="s">
        <v>16</v>
      </c>
      <c r="J17" s="1" t="s">
        <v>993</v>
      </c>
    </row>
    <row r="18" spans="2:11" ht="15">
      <c r="B18" s="1" t="s">
        <v>31</v>
      </c>
      <c r="C18" s="1" t="s">
        <v>2007</v>
      </c>
      <c r="D18" s="563" t="s">
        <v>32</v>
      </c>
      <c r="E18" s="1" t="s">
        <v>3983</v>
      </c>
      <c r="F18" s="185" t="s">
        <v>4074</v>
      </c>
      <c r="G18" s="1" t="s">
        <v>33</v>
      </c>
      <c r="H18" s="1" t="s">
        <v>34</v>
      </c>
      <c r="I18" s="1" t="s">
        <v>16</v>
      </c>
      <c r="J18" s="1" t="s">
        <v>994</v>
      </c>
    </row>
    <row r="19" spans="2:11" ht="15">
      <c r="B19" s="1" t="s">
        <v>35</v>
      </c>
      <c r="C19" s="1" t="s">
        <v>2008</v>
      </c>
      <c r="D19" s="563" t="s">
        <v>36</v>
      </c>
      <c r="E19" s="1" t="s">
        <v>35</v>
      </c>
      <c r="F19" s="185" t="s">
        <v>4075</v>
      </c>
      <c r="G19" s="1" t="s">
        <v>37</v>
      </c>
      <c r="H19" s="1" t="s">
        <v>38</v>
      </c>
      <c r="I19" s="1" t="s">
        <v>16</v>
      </c>
      <c r="J19" s="1" t="s">
        <v>995</v>
      </c>
    </row>
    <row r="20" spans="2:11" ht="15">
      <c r="B20" s="1" t="s">
        <v>39</v>
      </c>
      <c r="C20" s="1" t="s">
        <v>2009</v>
      </c>
      <c r="D20" s="563" t="s">
        <v>40</v>
      </c>
      <c r="E20" s="1" t="s">
        <v>41</v>
      </c>
      <c r="F20" s="185" t="s">
        <v>4076</v>
      </c>
      <c r="G20" s="1" t="s">
        <v>42</v>
      </c>
      <c r="H20" s="1" t="s">
        <v>43</v>
      </c>
      <c r="I20" s="1" t="s">
        <v>16</v>
      </c>
      <c r="J20" s="1" t="s">
        <v>996</v>
      </c>
    </row>
    <row r="21" spans="2:11" ht="30">
      <c r="B21" s="1" t="s">
        <v>1502</v>
      </c>
      <c r="C21" s="126" t="s">
        <v>2774</v>
      </c>
      <c r="D21" s="1" t="s">
        <v>3230</v>
      </c>
      <c r="E21" s="1" t="s">
        <v>4003</v>
      </c>
      <c r="F21" s="185" t="s">
        <v>4077</v>
      </c>
      <c r="G21" s="1" t="s">
        <v>16</v>
      </c>
      <c r="H21" s="1" t="s">
        <v>44</v>
      </c>
      <c r="I21" s="1" t="s">
        <v>16</v>
      </c>
      <c r="J21" s="1" t="s">
        <v>865</v>
      </c>
      <c r="K21" s="1" t="s">
        <v>1322</v>
      </c>
    </row>
    <row r="22" spans="2:11" ht="15">
      <c r="B22" s="1" t="s">
        <v>45</v>
      </c>
      <c r="C22" s="1" t="s">
        <v>2010</v>
      </c>
      <c r="D22" s="559" t="s">
        <v>45</v>
      </c>
      <c r="E22" s="1" t="s">
        <v>46</v>
      </c>
      <c r="F22" s="624" t="s">
        <v>4078</v>
      </c>
      <c r="G22" s="1" t="s">
        <v>16</v>
      </c>
      <c r="H22" s="1" t="s">
        <v>47</v>
      </c>
      <c r="I22" s="1" t="s">
        <v>16</v>
      </c>
      <c r="J22" s="1" t="s">
        <v>997</v>
      </c>
      <c r="K22" s="1" t="s">
        <v>1323</v>
      </c>
    </row>
    <row r="23" spans="2:11" ht="15">
      <c r="B23" s="1" t="s">
        <v>1768</v>
      </c>
      <c r="C23" s="126" t="s">
        <v>2772</v>
      </c>
      <c r="D23" s="1" t="s">
        <v>2881</v>
      </c>
      <c r="E23" s="1" t="s">
        <v>48</v>
      </c>
      <c r="F23" s="185" t="s">
        <v>4079</v>
      </c>
      <c r="G23" s="1" t="s">
        <v>49</v>
      </c>
      <c r="H23" s="1" t="s">
        <v>50</v>
      </c>
      <c r="I23" s="1" t="s">
        <v>16</v>
      </c>
      <c r="J23" s="1" t="s">
        <v>998</v>
      </c>
      <c r="K23" s="1" t="s">
        <v>235</v>
      </c>
    </row>
    <row r="24" spans="2:11" ht="15">
      <c r="B24" s="1" t="s">
        <v>419</v>
      </c>
      <c r="C24" s="1" t="s">
        <v>2011</v>
      </c>
      <c r="D24" s="559" t="s">
        <v>51</v>
      </c>
      <c r="E24" s="1" t="s">
        <v>52</v>
      </c>
      <c r="F24" s="185" t="s">
        <v>4080</v>
      </c>
      <c r="G24" s="1" t="s">
        <v>16</v>
      </c>
      <c r="H24" s="1" t="s">
        <v>53</v>
      </c>
      <c r="I24" s="1" t="s">
        <v>16</v>
      </c>
      <c r="J24" s="1" t="s">
        <v>999</v>
      </c>
    </row>
    <row r="25" spans="2:11" ht="15">
      <c r="B25" s="1" t="s">
        <v>942</v>
      </c>
      <c r="C25" s="1" t="s">
        <v>2012</v>
      </c>
      <c r="D25" s="559" t="s">
        <v>987</v>
      </c>
      <c r="E25" s="576"/>
      <c r="F25" s="185" t="s">
        <v>4081</v>
      </c>
      <c r="J25" s="1" t="s">
        <v>1000</v>
      </c>
    </row>
    <row r="26" spans="2:11" ht="30">
      <c r="B26" s="1" t="s">
        <v>4063</v>
      </c>
      <c r="C26" s="126" t="s">
        <v>2773</v>
      </c>
      <c r="D26" s="1" t="s">
        <v>3229</v>
      </c>
      <c r="E26" s="1" t="s">
        <v>3734</v>
      </c>
      <c r="F26" s="185" t="s">
        <v>4082</v>
      </c>
      <c r="G26" s="1" t="s">
        <v>16</v>
      </c>
      <c r="H26" s="1" t="s">
        <v>54</v>
      </c>
      <c r="I26" s="1" t="s">
        <v>16</v>
      </c>
      <c r="J26" s="1" t="s">
        <v>1001</v>
      </c>
      <c r="K26" s="1" t="s">
        <v>1324</v>
      </c>
    </row>
    <row r="27" spans="2:11" ht="15">
      <c r="B27" s="1" t="s">
        <v>1770</v>
      </c>
      <c r="C27" s="1" t="s">
        <v>2013</v>
      </c>
      <c r="D27" s="1" t="s">
        <v>3441</v>
      </c>
      <c r="E27" s="1" t="s">
        <v>4004</v>
      </c>
      <c r="F27" s="185" t="s">
        <v>4083</v>
      </c>
      <c r="G27" s="1" t="s">
        <v>941</v>
      </c>
      <c r="H27" s="1" t="s">
        <v>55</v>
      </c>
      <c r="I27" s="1" t="s">
        <v>16</v>
      </c>
      <c r="J27" s="1" t="s">
        <v>879</v>
      </c>
      <c r="K27" s="1" t="s">
        <v>1325</v>
      </c>
    </row>
    <row r="28" spans="2:11" ht="15">
      <c r="B28" s="1" t="s">
        <v>1769</v>
      </c>
      <c r="C28" s="1" t="s">
        <v>2014</v>
      </c>
      <c r="D28" s="1" t="s">
        <v>3442</v>
      </c>
      <c r="E28" s="1" t="s">
        <v>4005</v>
      </c>
      <c r="F28" s="185" t="s">
        <v>4084</v>
      </c>
      <c r="G28" s="1" t="s">
        <v>16</v>
      </c>
      <c r="H28" s="1" t="s">
        <v>56</v>
      </c>
      <c r="I28" s="1" t="s">
        <v>16</v>
      </c>
      <c r="J28" s="1" t="s">
        <v>880</v>
      </c>
      <c r="K28" s="1" t="s">
        <v>1326</v>
      </c>
    </row>
    <row r="29" spans="2:11" ht="15">
      <c r="B29" s="1" t="s">
        <v>1689</v>
      </c>
      <c r="C29" s="1" t="s">
        <v>2015</v>
      </c>
      <c r="D29" s="559" t="s">
        <v>1766</v>
      </c>
      <c r="E29" s="576"/>
      <c r="F29" s="185" t="s">
        <v>4085</v>
      </c>
    </row>
    <row r="30" spans="2:11" ht="15">
      <c r="B30" s="1" t="s">
        <v>57</v>
      </c>
      <c r="C30" s="1" t="s">
        <v>2016</v>
      </c>
      <c r="D30" s="562" t="s">
        <v>58</v>
      </c>
      <c r="E30" s="1" t="s">
        <v>931</v>
      </c>
      <c r="F30" s="185" t="s">
        <v>4086</v>
      </c>
      <c r="J30" s="1" t="s">
        <v>1002</v>
      </c>
      <c r="K30" s="1" t="s">
        <v>1327</v>
      </c>
    </row>
    <row r="31" spans="2:11" ht="15">
      <c r="B31" s="1" t="s">
        <v>59</v>
      </c>
      <c r="C31" s="1" t="s">
        <v>2017</v>
      </c>
      <c r="D31" s="562" t="s">
        <v>60</v>
      </c>
      <c r="E31" s="576" t="s">
        <v>16</v>
      </c>
      <c r="F31" s="185" t="s">
        <v>4087</v>
      </c>
      <c r="G31" s="1" t="s">
        <v>16</v>
      </c>
      <c r="H31" s="1" t="s">
        <v>61</v>
      </c>
      <c r="I31" s="1" t="s">
        <v>16</v>
      </c>
      <c r="J31" s="1" t="s">
        <v>1004</v>
      </c>
      <c r="K31" s="1" t="s">
        <v>1328</v>
      </c>
    </row>
    <row r="32" spans="2:11" ht="15">
      <c r="B32" s="1" t="s">
        <v>858</v>
      </c>
      <c r="C32" s="1" t="s">
        <v>2018</v>
      </c>
      <c r="D32" s="562" t="s">
        <v>62</v>
      </c>
      <c r="E32" s="1" t="s">
        <v>63</v>
      </c>
      <c r="F32" s="185" t="s">
        <v>4088</v>
      </c>
      <c r="G32" s="1" t="s">
        <v>64</v>
      </c>
      <c r="H32" s="1" t="s">
        <v>65</v>
      </c>
      <c r="J32" s="1" t="s">
        <v>1005</v>
      </c>
      <c r="K32" s="1" t="s">
        <v>1329</v>
      </c>
    </row>
    <row r="33" spans="2:11" ht="15">
      <c r="B33" s="1" t="s">
        <v>66</v>
      </c>
      <c r="C33" s="126" t="s">
        <v>2720</v>
      </c>
      <c r="D33" s="562" t="s">
        <v>67</v>
      </c>
      <c r="E33" s="1" t="s">
        <v>68</v>
      </c>
      <c r="F33" s="185" t="s">
        <v>4089</v>
      </c>
      <c r="G33" s="1" t="s">
        <v>69</v>
      </c>
      <c r="H33" s="1" t="s">
        <v>70</v>
      </c>
      <c r="J33" s="1" t="s">
        <v>1006</v>
      </c>
      <c r="K33" s="1" t="s">
        <v>1330</v>
      </c>
    </row>
    <row r="34" spans="2:11" ht="15">
      <c r="B34" s="1" t="s">
        <v>71</v>
      </c>
      <c r="C34" s="1" t="s">
        <v>2019</v>
      </c>
      <c r="D34" s="562" t="s">
        <v>72</v>
      </c>
      <c r="E34" s="1" t="s">
        <v>3985</v>
      </c>
      <c r="F34" s="185" t="s">
        <v>4090</v>
      </c>
      <c r="G34" s="1" t="s">
        <v>73</v>
      </c>
      <c r="H34" s="1" t="s">
        <v>74</v>
      </c>
      <c r="J34" s="1" t="s">
        <v>1007</v>
      </c>
      <c r="K34" s="1" t="s">
        <v>1331</v>
      </c>
    </row>
    <row r="35" spans="2:11" ht="15">
      <c r="B35" s="1" t="s">
        <v>75</v>
      </c>
      <c r="C35" s="1" t="s">
        <v>2020</v>
      </c>
      <c r="D35" s="562" t="s">
        <v>76</v>
      </c>
      <c r="E35" t="s">
        <v>3984</v>
      </c>
      <c r="F35" s="185" t="s">
        <v>4091</v>
      </c>
      <c r="G35" s="1" t="s">
        <v>77</v>
      </c>
      <c r="H35" s="1" t="s">
        <v>78</v>
      </c>
      <c r="J35" s="1" t="s">
        <v>1008</v>
      </c>
      <c r="K35" s="1" t="s">
        <v>1332</v>
      </c>
    </row>
    <row r="36" spans="2:11" ht="15">
      <c r="B36" s="1" t="s">
        <v>79</v>
      </c>
      <c r="C36" s="1" t="s">
        <v>2021</v>
      </c>
      <c r="D36" s="562" t="s">
        <v>80</v>
      </c>
      <c r="E36" s="1" t="s">
        <v>81</v>
      </c>
      <c r="F36" s="185" t="s">
        <v>4092</v>
      </c>
      <c r="G36" s="1" t="s">
        <v>82</v>
      </c>
      <c r="H36" s="1" t="s">
        <v>83</v>
      </c>
      <c r="J36" s="1" t="s">
        <v>1009</v>
      </c>
      <c r="K36" s="1" t="s">
        <v>1333</v>
      </c>
    </row>
    <row r="37" spans="2:11" ht="15">
      <c r="B37" s="1" t="s">
        <v>84</v>
      </c>
      <c r="C37" s="1" t="s">
        <v>2022</v>
      </c>
      <c r="D37" s="562" t="s">
        <v>85</v>
      </c>
      <c r="E37" s="1" t="s">
        <v>86</v>
      </c>
      <c r="F37" s="185" t="s">
        <v>4093</v>
      </c>
      <c r="G37" s="1" t="s">
        <v>87</v>
      </c>
      <c r="H37" s="1" t="s">
        <v>88</v>
      </c>
      <c r="J37" s="1" t="s">
        <v>1010</v>
      </c>
      <c r="K37" s="1" t="s">
        <v>1334</v>
      </c>
    </row>
    <row r="38" spans="2:11" ht="45">
      <c r="B38" s="1" t="s">
        <v>89</v>
      </c>
      <c r="C38" s="1" t="s">
        <v>2023</v>
      </c>
      <c r="D38" s="562" t="s">
        <v>90</v>
      </c>
      <c r="E38" s="1" t="s">
        <v>91</v>
      </c>
      <c r="F38" s="185" t="s">
        <v>4094</v>
      </c>
      <c r="G38" s="1" t="s">
        <v>92</v>
      </c>
      <c r="H38" s="1" t="s">
        <v>93</v>
      </c>
      <c r="J38" s="1" t="s">
        <v>1011</v>
      </c>
    </row>
    <row r="39" spans="2:11" ht="30">
      <c r="B39" s="1" t="s">
        <v>4695</v>
      </c>
      <c r="C39" s="126" t="s">
        <v>4696</v>
      </c>
      <c r="D39" s="1" t="s">
        <v>4697</v>
      </c>
      <c r="E39" s="1" t="s">
        <v>4694</v>
      </c>
      <c r="F39" s="185" t="s">
        <v>4695</v>
      </c>
    </row>
    <row r="40" spans="2:11" ht="15">
      <c r="B40" s="1" t="s">
        <v>26</v>
      </c>
      <c r="C40" s="1" t="s">
        <v>2006</v>
      </c>
      <c r="D40" s="562" t="s">
        <v>27</v>
      </c>
      <c r="E40" s="1" t="s">
        <v>26</v>
      </c>
      <c r="F40" s="185" t="s">
        <v>4073</v>
      </c>
    </row>
    <row r="41" spans="2:11" ht="15">
      <c r="B41" s="185">
        <v>44980</v>
      </c>
      <c r="C41" s="185">
        <v>44980</v>
      </c>
      <c r="D41" s="185">
        <v>44980</v>
      </c>
      <c r="E41" s="185">
        <v>44980</v>
      </c>
      <c r="F41" s="185">
        <v>44980</v>
      </c>
    </row>
    <row r="42" spans="2:11" ht="15">
      <c r="B42" s="1" t="s">
        <v>1499</v>
      </c>
      <c r="C42" s="1" t="s">
        <v>2024</v>
      </c>
      <c r="D42" s="1" t="s">
        <v>2879</v>
      </c>
      <c r="E42" s="576"/>
      <c r="F42" s="185" t="s">
        <v>4095</v>
      </c>
    </row>
    <row r="43" spans="2:11" ht="15">
      <c r="B43" s="1" t="s">
        <v>1500</v>
      </c>
      <c r="C43" s="126" t="s">
        <v>2883</v>
      </c>
      <c r="D43" s="1" t="s">
        <v>2880</v>
      </c>
      <c r="E43" s="384" t="s">
        <v>3865</v>
      </c>
      <c r="F43" s="185" t="s">
        <v>4096</v>
      </c>
    </row>
    <row r="44" spans="2:11" ht="45">
      <c r="B44" s="1" t="s">
        <v>1501</v>
      </c>
      <c r="C44" s="126" t="s">
        <v>2775</v>
      </c>
      <c r="D44" s="567" t="s">
        <v>3312</v>
      </c>
      <c r="E44" s="142" t="s">
        <v>3867</v>
      </c>
      <c r="F44" s="185" t="s">
        <v>4097</v>
      </c>
    </row>
    <row r="45" spans="2:11" ht="30" customHeight="1">
      <c r="B45" s="185" t="s">
        <v>2843</v>
      </c>
      <c r="C45" s="185" t="s">
        <v>2844</v>
      </c>
      <c r="D45" s="567" t="s">
        <v>3313</v>
      </c>
      <c r="E45" s="588" t="s">
        <v>3866</v>
      </c>
      <c r="F45" s="185" t="s">
        <v>4098</v>
      </c>
    </row>
    <row r="46" spans="2:11" ht="15">
      <c r="B46" s="1" t="s">
        <v>1690</v>
      </c>
      <c r="C46" s="1" t="s">
        <v>2025</v>
      </c>
      <c r="D46" s="559"/>
      <c r="E46" s="576"/>
      <c r="F46" s="185" t="s">
        <v>4099</v>
      </c>
      <c r="G46" s="1" t="s">
        <v>16</v>
      </c>
      <c r="H46" s="1" t="s">
        <v>16</v>
      </c>
      <c r="I46" s="1" t="s">
        <v>16</v>
      </c>
      <c r="J46" s="1" t="s">
        <v>16</v>
      </c>
    </row>
    <row r="47" spans="2:11" ht="15">
      <c r="B47" s="1" t="s">
        <v>1689</v>
      </c>
      <c r="C47" s="1" t="s">
        <v>2015</v>
      </c>
      <c r="D47" s="559"/>
      <c r="E47" s="576"/>
      <c r="F47" s="185" t="s">
        <v>4085</v>
      </c>
    </row>
    <row r="48" spans="2:11" ht="15">
      <c r="B48" s="1" t="s">
        <v>942</v>
      </c>
      <c r="C48" s="1" t="s">
        <v>2012</v>
      </c>
      <c r="D48" s="559"/>
      <c r="E48" s="576"/>
      <c r="F48" s="185" t="s">
        <v>4080</v>
      </c>
    </row>
    <row r="49" spans="1:11" ht="15">
      <c r="B49" s="1" t="s">
        <v>419</v>
      </c>
      <c r="C49" s="1" t="s">
        <v>2011</v>
      </c>
      <c r="D49" s="559"/>
      <c r="E49" s="576"/>
      <c r="F49" s="185" t="s">
        <v>4081</v>
      </c>
    </row>
    <row r="50" spans="1:11" ht="15">
      <c r="B50" s="1" t="s">
        <v>1979</v>
      </c>
      <c r="C50" s="1" t="s">
        <v>2026</v>
      </c>
      <c r="D50" s="559"/>
      <c r="E50" s="576"/>
      <c r="F50" s="185" t="s">
        <v>1979</v>
      </c>
    </row>
    <row r="51" spans="1:11" ht="15"/>
    <row r="52" spans="1:11" ht="15"/>
    <row r="53" spans="1:11" ht="15"/>
    <row r="54" spans="1:11" ht="15">
      <c r="B54" s="157"/>
      <c r="F54" s="625"/>
    </row>
    <row r="55" spans="1:11" ht="15">
      <c r="B55" s="1" t="s">
        <v>94</v>
      </c>
      <c r="C55" s="1" t="s">
        <v>2027</v>
      </c>
      <c r="D55" s="1" t="s">
        <v>2885</v>
      </c>
      <c r="E55" s="1" t="s">
        <v>4002</v>
      </c>
      <c r="F55" s="185" t="s">
        <v>4077</v>
      </c>
      <c r="J55" s="1" t="s">
        <v>1003</v>
      </c>
    </row>
    <row r="56" spans="1:11" ht="15"/>
    <row r="57" spans="1:11" ht="15">
      <c r="B57" s="1" t="s">
        <v>2</v>
      </c>
      <c r="C57" s="126" t="s">
        <v>2002</v>
      </c>
      <c r="D57" s="1" t="s">
        <v>3</v>
      </c>
      <c r="E57" s="384" t="s">
        <v>3868</v>
      </c>
      <c r="F57" s="185" t="s">
        <v>4068</v>
      </c>
      <c r="G57" s="1" t="s">
        <v>5</v>
      </c>
      <c r="H57" s="1" t="s">
        <v>6</v>
      </c>
      <c r="I57" s="1" t="s">
        <v>7</v>
      </c>
      <c r="J57" s="1" t="s">
        <v>8</v>
      </c>
      <c r="K57" s="1" t="s">
        <v>1275</v>
      </c>
    </row>
    <row r="58" spans="1:11" ht="15"/>
    <row r="59" spans="1:11" ht="15">
      <c r="B59" s="1" t="s">
        <v>94</v>
      </c>
      <c r="C59" s="1" t="s">
        <v>2027</v>
      </c>
      <c r="D59" s="1" t="s">
        <v>2885</v>
      </c>
      <c r="E59" s="1" t="s">
        <v>4006</v>
      </c>
      <c r="F59" s="185" t="s">
        <v>4077</v>
      </c>
      <c r="G59" s="1" t="s">
        <v>16</v>
      </c>
      <c r="H59" s="1" t="s">
        <v>95</v>
      </c>
      <c r="I59" s="1" t="s">
        <v>16</v>
      </c>
      <c r="J59" s="1" t="s">
        <v>865</v>
      </c>
    </row>
    <row r="60" spans="1:11" ht="15"/>
    <row r="61" spans="1:11" ht="15">
      <c r="A61" s="284" t="s">
        <v>1621</v>
      </c>
      <c r="B61" s="1" t="s">
        <v>1984</v>
      </c>
      <c r="C61" s="1" t="s">
        <v>2028</v>
      </c>
      <c r="D61" s="1" t="s">
        <v>2876</v>
      </c>
      <c r="E61" s="1" t="s">
        <v>3454</v>
      </c>
      <c r="F61" s="185" t="s">
        <v>4100</v>
      </c>
    </row>
    <row r="62" spans="1:11" ht="15">
      <c r="A62" s="284" t="s">
        <v>1621</v>
      </c>
      <c r="B62" s="1" t="s">
        <v>1618</v>
      </c>
      <c r="C62" s="1" t="s">
        <v>2029</v>
      </c>
      <c r="D62" s="1" t="s">
        <v>2939</v>
      </c>
      <c r="E62" s="1" t="s">
        <v>4011</v>
      </c>
      <c r="F62" s="185" t="s">
        <v>4101</v>
      </c>
    </row>
    <row r="63" spans="1:11" ht="15">
      <c r="A63" s="284" t="s">
        <v>1621</v>
      </c>
      <c r="B63" s="1" t="s">
        <v>1622</v>
      </c>
      <c r="C63" s="1" t="s">
        <v>2030</v>
      </c>
      <c r="D63" s="1" t="s">
        <v>3232</v>
      </c>
      <c r="E63" s="1" t="s">
        <v>3455</v>
      </c>
      <c r="F63" s="185" t="s">
        <v>4102</v>
      </c>
    </row>
    <row r="64" spans="1:11" ht="15">
      <c r="A64" s="284" t="s">
        <v>1621</v>
      </c>
      <c r="B64" s="1" t="s">
        <v>1623</v>
      </c>
      <c r="C64" s="1" t="s">
        <v>2031</v>
      </c>
      <c r="D64" s="1" t="s">
        <v>3233</v>
      </c>
      <c r="E64" s="1" t="s">
        <v>3456</v>
      </c>
      <c r="F64" s="185" t="s">
        <v>4103</v>
      </c>
    </row>
    <row r="65" spans="1:6" ht="15">
      <c r="A65" s="284" t="s">
        <v>1621</v>
      </c>
      <c r="B65" s="1" t="s">
        <v>1624</v>
      </c>
      <c r="C65" s="1" t="s">
        <v>2032</v>
      </c>
      <c r="D65" s="1" t="s">
        <v>3234</v>
      </c>
      <c r="E65" s="1" t="s">
        <v>3457</v>
      </c>
      <c r="F65" s="185" t="s">
        <v>4104</v>
      </c>
    </row>
    <row r="66" spans="1:6" ht="15">
      <c r="A66" s="284" t="s">
        <v>1621</v>
      </c>
      <c r="B66" s="1" t="s">
        <v>1625</v>
      </c>
      <c r="C66" s="1" t="s">
        <v>2033</v>
      </c>
      <c r="D66" s="1" t="s">
        <v>3325</v>
      </c>
      <c r="E66" s="1" t="s">
        <v>3458</v>
      </c>
      <c r="F66" s="185" t="s">
        <v>4105</v>
      </c>
    </row>
    <row r="67" spans="1:6" ht="30">
      <c r="A67" s="284" t="s">
        <v>1621</v>
      </c>
      <c r="B67" s="1" t="s">
        <v>1619</v>
      </c>
      <c r="C67" s="1" t="s">
        <v>2034</v>
      </c>
      <c r="D67" s="1" t="s">
        <v>2940</v>
      </c>
      <c r="E67" s="1" t="s">
        <v>3459</v>
      </c>
      <c r="F67" s="185" t="s">
        <v>4106</v>
      </c>
    </row>
    <row r="68" spans="1:6" ht="30">
      <c r="A68" s="284" t="s">
        <v>1621</v>
      </c>
      <c r="B68" s="1" t="s">
        <v>1620</v>
      </c>
      <c r="C68" s="1" t="s">
        <v>2035</v>
      </c>
      <c r="D68" s="1" t="s">
        <v>3326</v>
      </c>
      <c r="E68" s="1" t="s">
        <v>3460</v>
      </c>
      <c r="F68" s="185" t="s">
        <v>4107</v>
      </c>
    </row>
    <row r="69" spans="1:6" ht="15"/>
    <row r="70" spans="1:6" ht="15">
      <c r="A70" s="284" t="s">
        <v>1621</v>
      </c>
      <c r="B70" s="1" t="s">
        <v>1626</v>
      </c>
      <c r="C70" s="1" t="s">
        <v>2036</v>
      </c>
      <c r="D70" s="1" t="s">
        <v>2941</v>
      </c>
      <c r="E70" s="1" t="s">
        <v>3564</v>
      </c>
      <c r="F70" s="185" t="s">
        <v>4108</v>
      </c>
    </row>
    <row r="71" spans="1:6" ht="30">
      <c r="A71" s="284" t="s">
        <v>1621</v>
      </c>
      <c r="B71" s="1" t="s">
        <v>1627</v>
      </c>
      <c r="C71" s="1" t="s">
        <v>2037</v>
      </c>
      <c r="D71" s="1" t="s">
        <v>2942</v>
      </c>
      <c r="E71" s="1" t="s">
        <v>3565</v>
      </c>
      <c r="F71" s="185" t="s">
        <v>4109</v>
      </c>
    </row>
    <row r="72" spans="1:6" ht="30">
      <c r="A72" s="284" t="s">
        <v>1621</v>
      </c>
      <c r="B72" s="1" t="s">
        <v>1628</v>
      </c>
      <c r="C72" s="1" t="s">
        <v>2038</v>
      </c>
      <c r="D72" s="1" t="s">
        <v>2943</v>
      </c>
      <c r="E72" s="1" t="s">
        <v>3566</v>
      </c>
      <c r="F72" s="185" t="s">
        <v>4110</v>
      </c>
    </row>
    <row r="73" spans="1:6" ht="30">
      <c r="A73" s="284" t="s">
        <v>1621</v>
      </c>
      <c r="B73" s="1" t="s">
        <v>1629</v>
      </c>
      <c r="C73" s="126" t="s">
        <v>2781</v>
      </c>
      <c r="D73" s="567" t="s">
        <v>3327</v>
      </c>
      <c r="E73" s="1" t="s">
        <v>3567</v>
      </c>
      <c r="F73" s="185" t="s">
        <v>4111</v>
      </c>
    </row>
    <row r="74" spans="1:6" ht="30">
      <c r="A74" s="284" t="s">
        <v>1621</v>
      </c>
      <c r="B74" s="1" t="s">
        <v>1630</v>
      </c>
      <c r="C74" s="126" t="s">
        <v>2782</v>
      </c>
      <c r="D74" s="567" t="s">
        <v>3328</v>
      </c>
      <c r="E74" s="1" t="s">
        <v>3568</v>
      </c>
      <c r="F74" s="185" t="s">
        <v>4112</v>
      </c>
    </row>
    <row r="75" spans="1:6" ht="30">
      <c r="A75" s="284" t="s">
        <v>1621</v>
      </c>
      <c r="B75" s="1" t="s">
        <v>1631</v>
      </c>
      <c r="C75" s="126" t="s">
        <v>2759</v>
      </c>
      <c r="D75" s="1" t="s">
        <v>2944</v>
      </c>
      <c r="E75" s="1" t="s">
        <v>3569</v>
      </c>
      <c r="F75" s="185" t="s">
        <v>4113</v>
      </c>
    </row>
    <row r="76" spans="1:6" ht="15"/>
    <row r="77" spans="1:6" ht="15">
      <c r="B77" s="1" t="s">
        <v>1404</v>
      </c>
      <c r="C77" s="1" t="s">
        <v>2039</v>
      </c>
      <c r="D77" s="567" t="s">
        <v>3329</v>
      </c>
      <c r="E77" s="575" t="s">
        <v>3461</v>
      </c>
      <c r="F77" s="185" t="s">
        <v>4114</v>
      </c>
    </row>
    <row r="78" spans="1:6" ht="15">
      <c r="B78" s="1" t="s">
        <v>1369</v>
      </c>
      <c r="C78" s="126" t="s">
        <v>2725</v>
      </c>
      <c r="D78" s="1" t="s">
        <v>2887</v>
      </c>
      <c r="E78" s="575" t="s">
        <v>3462</v>
      </c>
      <c r="F78" s="185" t="s">
        <v>4115</v>
      </c>
    </row>
    <row r="79" spans="1:6" ht="14.25" customHeight="1">
      <c r="B79" s="1" t="s">
        <v>1370</v>
      </c>
      <c r="C79" s="126" t="s">
        <v>2726</v>
      </c>
      <c r="D79" s="1" t="s">
        <v>2888</v>
      </c>
      <c r="E79" s="575" t="s">
        <v>3463</v>
      </c>
      <c r="F79" s="185" t="s">
        <v>4116</v>
      </c>
    </row>
    <row r="80" spans="1:6" ht="15">
      <c r="B80" s="1" t="s">
        <v>1405</v>
      </c>
      <c r="C80" s="1" t="s">
        <v>2040</v>
      </c>
      <c r="D80" s="1" t="s">
        <v>2886</v>
      </c>
      <c r="E80" s="575" t="s">
        <v>3464</v>
      </c>
      <c r="F80" s="185" t="s">
        <v>4117</v>
      </c>
    </row>
    <row r="81" spans="2:14" ht="15"/>
    <row r="82" spans="2:14" ht="15">
      <c r="B82" s="1" t="s">
        <v>3471</v>
      </c>
      <c r="C82" s="1" t="s">
        <v>2041</v>
      </c>
      <c r="D82" s="567" t="s">
        <v>3314</v>
      </c>
      <c r="E82" s="1" t="s">
        <v>3465</v>
      </c>
      <c r="F82" s="185" t="s">
        <v>4118</v>
      </c>
      <c r="G82" s="1" t="s">
        <v>16</v>
      </c>
      <c r="H82" s="1" t="s">
        <v>96</v>
      </c>
      <c r="I82" s="1" t="s">
        <v>16</v>
      </c>
      <c r="J82" s="1" t="s">
        <v>866</v>
      </c>
    </row>
    <row r="83" spans="2:14" ht="15">
      <c r="B83" s="1" t="s">
        <v>1632</v>
      </c>
      <c r="C83" s="1" t="s">
        <v>2042</v>
      </c>
      <c r="D83" s="1" t="s">
        <v>2889</v>
      </c>
      <c r="E83" s="1" t="s">
        <v>3467</v>
      </c>
      <c r="F83" s="185" t="s">
        <v>4119</v>
      </c>
      <c r="G83" s="1" t="s">
        <v>16</v>
      </c>
      <c r="H83" s="1" t="s">
        <v>97</v>
      </c>
      <c r="I83" s="1" t="s">
        <v>16</v>
      </c>
      <c r="J83" s="1" t="s">
        <v>1012</v>
      </c>
      <c r="N83" s="574"/>
    </row>
    <row r="84" spans="2:14" ht="15">
      <c r="B84" s="1" t="s">
        <v>98</v>
      </c>
      <c r="C84" s="1" t="s">
        <v>2043</v>
      </c>
      <c r="D84" s="1" t="s">
        <v>2890</v>
      </c>
      <c r="E84" s="1" t="s">
        <v>3468</v>
      </c>
      <c r="F84" s="185" t="s">
        <v>4120</v>
      </c>
      <c r="G84" s="1" t="s">
        <v>16</v>
      </c>
      <c r="H84" s="1" t="s">
        <v>99</v>
      </c>
      <c r="I84" s="1" t="s">
        <v>16</v>
      </c>
      <c r="J84" s="1" t="s">
        <v>1013</v>
      </c>
      <c r="N84" s="574"/>
    </row>
    <row r="85" spans="2:14" ht="15">
      <c r="B85" s="1" t="s">
        <v>100</v>
      </c>
      <c r="C85" s="1" t="s">
        <v>2044</v>
      </c>
      <c r="D85" s="1" t="s">
        <v>2891</v>
      </c>
      <c r="E85" s="1" t="s">
        <v>3469</v>
      </c>
      <c r="F85" s="185" t="s">
        <v>4121</v>
      </c>
      <c r="G85" s="1" t="s">
        <v>16</v>
      </c>
      <c r="H85" s="1" t="s">
        <v>101</v>
      </c>
      <c r="I85" s="1" t="s">
        <v>16</v>
      </c>
      <c r="J85" s="1" t="s">
        <v>1014</v>
      </c>
      <c r="N85" s="574"/>
    </row>
    <row r="86" spans="2:14" ht="15">
      <c r="B86" s="1" t="s">
        <v>102</v>
      </c>
      <c r="C86" s="1" t="s">
        <v>2045</v>
      </c>
      <c r="D86" s="1" t="s">
        <v>2892</v>
      </c>
      <c r="E86" s="1" t="s">
        <v>3472</v>
      </c>
      <c r="F86" s="185" t="s">
        <v>4122</v>
      </c>
      <c r="G86" s="1" t="s">
        <v>16</v>
      </c>
      <c r="H86" s="1" t="s">
        <v>103</v>
      </c>
      <c r="I86" s="1" t="s">
        <v>16</v>
      </c>
      <c r="J86" s="1" t="s">
        <v>1015</v>
      </c>
      <c r="N86" s="574"/>
    </row>
    <row r="87" spans="2:14" ht="15">
      <c r="B87" s="1" t="s">
        <v>104</v>
      </c>
      <c r="C87" s="1" t="s">
        <v>2046</v>
      </c>
      <c r="D87" s="1" t="s">
        <v>2893</v>
      </c>
      <c r="E87" s="1" t="s">
        <v>105</v>
      </c>
      <c r="F87" s="185" t="s">
        <v>4123</v>
      </c>
      <c r="G87" s="1" t="s">
        <v>16</v>
      </c>
      <c r="H87" s="1" t="s">
        <v>106</v>
      </c>
      <c r="I87" s="1" t="s">
        <v>16</v>
      </c>
      <c r="J87" s="1" t="s">
        <v>1016</v>
      </c>
      <c r="N87" s="574"/>
    </row>
    <row r="88" spans="2:14" ht="15">
      <c r="B88" s="1" t="s">
        <v>1371</v>
      </c>
      <c r="C88" s="1" t="s">
        <v>2047</v>
      </c>
      <c r="D88" s="1" t="s">
        <v>2894</v>
      </c>
      <c r="E88" s="1" t="s">
        <v>3470</v>
      </c>
      <c r="F88" s="185" t="s">
        <v>4124</v>
      </c>
      <c r="G88" s="1" t="s">
        <v>16</v>
      </c>
      <c r="H88" s="1" t="s">
        <v>108</v>
      </c>
      <c r="I88" s="1" t="s">
        <v>16</v>
      </c>
      <c r="J88" s="1" t="s">
        <v>1017</v>
      </c>
      <c r="N88" s="574"/>
    </row>
    <row r="89" spans="2:14" ht="15">
      <c r="B89" s="1" t="s">
        <v>107</v>
      </c>
      <c r="C89" s="1" t="s">
        <v>2048</v>
      </c>
      <c r="D89" s="1" t="s">
        <v>2895</v>
      </c>
      <c r="E89" s="1" t="s">
        <v>3473</v>
      </c>
      <c r="F89" s="185" t="s">
        <v>4125</v>
      </c>
      <c r="G89" s="1" t="s">
        <v>16</v>
      </c>
      <c r="H89" s="1" t="s">
        <v>109</v>
      </c>
      <c r="I89" s="1" t="s">
        <v>16</v>
      </c>
      <c r="J89" s="1" t="s">
        <v>1018</v>
      </c>
      <c r="N89" s="574"/>
    </row>
    <row r="90" spans="2:14" ht="15">
      <c r="B90" s="1" t="s">
        <v>1406</v>
      </c>
      <c r="C90" s="1" t="s">
        <v>2049</v>
      </c>
      <c r="D90" s="567" t="s">
        <v>3330</v>
      </c>
      <c r="E90" s="1" t="s">
        <v>3466</v>
      </c>
      <c r="F90" s="185" t="s">
        <v>4126</v>
      </c>
      <c r="N90" s="574"/>
    </row>
    <row r="91" spans="2:14" ht="15">
      <c r="B91" s="1" t="s">
        <v>110</v>
      </c>
      <c r="C91" s="1" t="s">
        <v>2050</v>
      </c>
      <c r="D91" s="1" t="s">
        <v>111</v>
      </c>
      <c r="E91" s="1" t="s">
        <v>112</v>
      </c>
      <c r="F91" s="185" t="s">
        <v>4127</v>
      </c>
      <c r="G91" s="1" t="s">
        <v>16</v>
      </c>
      <c r="H91" s="1" t="s">
        <v>113</v>
      </c>
      <c r="I91" s="1" t="s">
        <v>16</v>
      </c>
      <c r="J91" s="1" t="s">
        <v>867</v>
      </c>
      <c r="N91" s="574"/>
    </row>
    <row r="92" spans="2:14" ht="15"/>
    <row r="93" spans="2:14" ht="15">
      <c r="B93" s="1" t="s">
        <v>3474</v>
      </c>
      <c r="C93" s="1" t="s">
        <v>2051</v>
      </c>
      <c r="D93" s="1" t="s">
        <v>2897</v>
      </c>
      <c r="E93" s="1" t="s">
        <v>114</v>
      </c>
      <c r="F93" s="185" t="s">
        <v>4128</v>
      </c>
      <c r="G93" s="1" t="s">
        <v>16</v>
      </c>
      <c r="H93" s="1" t="s">
        <v>115</v>
      </c>
      <c r="I93" s="1" t="s">
        <v>16</v>
      </c>
      <c r="J93" s="1" t="s">
        <v>1019</v>
      </c>
    </row>
    <row r="94" spans="2:14" ht="30">
      <c r="B94" s="1" t="s">
        <v>2829</v>
      </c>
      <c r="C94" s="92" t="s">
        <v>2832</v>
      </c>
      <c r="D94" s="1" t="s">
        <v>3321</v>
      </c>
      <c r="E94" s="1" t="s">
        <v>3727</v>
      </c>
      <c r="F94" s="185" t="s">
        <v>4129</v>
      </c>
      <c r="N94" s="585"/>
    </row>
    <row r="95" spans="2:14" ht="15">
      <c r="B95" s="1" t="s">
        <v>2830</v>
      </c>
      <c r="C95" t="s">
        <v>2831</v>
      </c>
      <c r="D95" s="1" t="s">
        <v>3322</v>
      </c>
      <c r="E95" s="1" t="s">
        <v>3728</v>
      </c>
      <c r="F95" s="185" t="s">
        <v>4130</v>
      </c>
      <c r="N95" s="585"/>
    </row>
    <row r="96" spans="2:14" ht="15">
      <c r="B96" s="1" t="s">
        <v>1459</v>
      </c>
      <c r="C96" s="1" t="s">
        <v>2052</v>
      </c>
      <c r="D96" s="1" t="s">
        <v>2896</v>
      </c>
      <c r="E96" s="1" t="s">
        <v>116</v>
      </c>
      <c r="F96" s="185" t="s">
        <v>4131</v>
      </c>
      <c r="G96" s="1" t="s">
        <v>16</v>
      </c>
      <c r="H96" s="1" t="s">
        <v>117</v>
      </c>
      <c r="I96" s="1" t="s">
        <v>16</v>
      </c>
      <c r="J96" s="1" t="s">
        <v>868</v>
      </c>
    </row>
    <row r="97" spans="2:10" ht="15">
      <c r="B97" s="1" t="s">
        <v>1413</v>
      </c>
      <c r="C97" s="1" t="s">
        <v>2053</v>
      </c>
      <c r="D97" s="1" t="s">
        <v>2898</v>
      </c>
      <c r="E97" s="1" t="s">
        <v>3476</v>
      </c>
      <c r="F97" s="185" t="s">
        <v>4132</v>
      </c>
    </row>
    <row r="98" spans="2:10" ht="15">
      <c r="B98" s="1" t="s">
        <v>1408</v>
      </c>
      <c r="C98" s="1" t="s">
        <v>2054</v>
      </c>
      <c r="D98" s="1" t="s">
        <v>2899</v>
      </c>
      <c r="E98" s="1" t="s">
        <v>3475</v>
      </c>
      <c r="F98" s="185" t="s">
        <v>4133</v>
      </c>
    </row>
    <row r="99" spans="2:10" ht="15">
      <c r="B99" s="1" t="s">
        <v>1411</v>
      </c>
      <c r="C99" s="126" t="s">
        <v>2727</v>
      </c>
      <c r="D99" s="1" t="s">
        <v>2900</v>
      </c>
      <c r="E99" s="1" t="s">
        <v>4012</v>
      </c>
      <c r="F99" s="185" t="s">
        <v>4134</v>
      </c>
      <c r="G99" s="1" t="s">
        <v>16</v>
      </c>
      <c r="H99" s="1" t="s">
        <v>118</v>
      </c>
      <c r="I99" s="1" t="s">
        <v>16</v>
      </c>
      <c r="J99" s="1" t="s">
        <v>1020</v>
      </c>
    </row>
    <row r="100" spans="2:10" ht="15">
      <c r="B100" s="1" t="s">
        <v>1410</v>
      </c>
      <c r="C100" s="126" t="s">
        <v>2743</v>
      </c>
      <c r="D100" s="1" t="s">
        <v>3235</v>
      </c>
      <c r="E100" s="1" t="s">
        <v>3480</v>
      </c>
      <c r="F100" s="185" t="s">
        <v>4135</v>
      </c>
    </row>
    <row r="101" spans="2:10" ht="15">
      <c r="B101" s="1" t="s">
        <v>120</v>
      </c>
      <c r="C101" s="1" t="s">
        <v>2055</v>
      </c>
      <c r="D101" s="1" t="s">
        <v>2901</v>
      </c>
      <c r="E101" s="1" t="s">
        <v>3481</v>
      </c>
      <c r="F101" s="185" t="s">
        <v>4136</v>
      </c>
      <c r="G101" s="1" t="s">
        <v>16</v>
      </c>
      <c r="H101" s="1" t="s">
        <v>119</v>
      </c>
      <c r="I101" s="1" t="s">
        <v>16</v>
      </c>
      <c r="J101" s="1" t="s">
        <v>1021</v>
      </c>
    </row>
    <row r="102" spans="2:10" ht="30">
      <c r="B102" s="1" t="s">
        <v>1412</v>
      </c>
      <c r="C102" s="1" t="s">
        <v>2056</v>
      </c>
      <c r="D102" s="567" t="s">
        <v>3315</v>
      </c>
      <c r="E102" s="1" t="s">
        <v>3482</v>
      </c>
      <c r="F102" s="185" t="s">
        <v>4137</v>
      </c>
      <c r="G102" s="1" t="s">
        <v>16</v>
      </c>
      <c r="H102" s="1" t="s">
        <v>121</v>
      </c>
      <c r="I102" s="1" t="s">
        <v>16</v>
      </c>
      <c r="J102" s="1" t="s">
        <v>1023</v>
      </c>
    </row>
    <row r="103" spans="2:10" ht="15">
      <c r="B103" s="1" t="s">
        <v>1410</v>
      </c>
      <c r="C103" s="126" t="s">
        <v>2743</v>
      </c>
      <c r="D103" s="1" t="s">
        <v>3235</v>
      </c>
      <c r="E103" s="1" t="s">
        <v>3480</v>
      </c>
      <c r="F103" s="185" t="s">
        <v>4135</v>
      </c>
    </row>
    <row r="104" spans="2:10" ht="15">
      <c r="B104" s="1" t="s">
        <v>1409</v>
      </c>
      <c r="C104" s="1" t="s">
        <v>2057</v>
      </c>
      <c r="D104" s="1" t="s">
        <v>2902</v>
      </c>
      <c r="E104" s="1" t="s">
        <v>3477</v>
      </c>
      <c r="F104" s="185" t="s">
        <v>4138</v>
      </c>
    </row>
    <row r="105" spans="2:10" ht="15">
      <c r="B105" s="1" t="s">
        <v>1985</v>
      </c>
      <c r="C105" s="1" t="s">
        <v>2058</v>
      </c>
      <c r="D105" s="1" t="s">
        <v>2903</v>
      </c>
      <c r="E105" s="1" t="s">
        <v>3478</v>
      </c>
      <c r="F105" s="185" t="s">
        <v>4139</v>
      </c>
      <c r="G105" s="1" t="s">
        <v>16</v>
      </c>
      <c r="H105" s="1" t="s">
        <v>16</v>
      </c>
      <c r="I105" s="1" t="s">
        <v>16</v>
      </c>
      <c r="J105" s="1" t="s">
        <v>16</v>
      </c>
    </row>
    <row r="106" spans="2:10" ht="15">
      <c r="B106" s="1" t="s">
        <v>1407</v>
      </c>
      <c r="C106" s="1" t="s">
        <v>2059</v>
      </c>
      <c r="D106" s="1" t="s">
        <v>2904</v>
      </c>
      <c r="E106" s="1" t="s">
        <v>3479</v>
      </c>
      <c r="F106" s="185" t="s">
        <v>4140</v>
      </c>
      <c r="G106" s="1" t="s">
        <v>16</v>
      </c>
      <c r="H106" s="1" t="s">
        <v>122</v>
      </c>
      <c r="I106" s="1" t="s">
        <v>16</v>
      </c>
      <c r="J106" s="1" t="s">
        <v>1022</v>
      </c>
    </row>
    <row r="107" spans="2:10" ht="30">
      <c r="B107" s="1" t="s">
        <v>1415</v>
      </c>
      <c r="C107" s="1" t="s">
        <v>2060</v>
      </c>
      <c r="D107" s="1" t="s">
        <v>2905</v>
      </c>
      <c r="E107" s="1" t="s">
        <v>3483</v>
      </c>
      <c r="F107" s="185" t="s">
        <v>4141</v>
      </c>
      <c r="G107" s="1" t="s">
        <v>16</v>
      </c>
      <c r="H107" s="1" t="s">
        <v>123</v>
      </c>
      <c r="I107" s="1" t="s">
        <v>16</v>
      </c>
      <c r="J107" s="1" t="s">
        <v>1024</v>
      </c>
    </row>
    <row r="108" spans="2:10" ht="15">
      <c r="B108" s="1" t="s">
        <v>1414</v>
      </c>
      <c r="C108" s="1" t="s">
        <v>2061</v>
      </c>
      <c r="D108" s="1" t="s">
        <v>2906</v>
      </c>
      <c r="E108" s="1" t="s">
        <v>3512</v>
      </c>
      <c r="F108" s="185" t="s">
        <v>4142</v>
      </c>
    </row>
    <row r="109" spans="2:10" ht="15">
      <c r="B109" s="139" t="s">
        <v>1416</v>
      </c>
      <c r="C109" s="139" t="s">
        <v>2062</v>
      </c>
      <c r="D109" s="567" t="s">
        <v>3331</v>
      </c>
      <c r="E109" s="1" t="s">
        <v>3484</v>
      </c>
      <c r="F109" s="626" t="s">
        <v>4143</v>
      </c>
    </row>
    <row r="110" spans="2:10" ht="15">
      <c r="B110" s="139" t="s">
        <v>1417</v>
      </c>
      <c r="C110" s="139" t="s">
        <v>2063</v>
      </c>
      <c r="D110" s="567" t="s">
        <v>3332</v>
      </c>
      <c r="E110" s="577" t="s">
        <v>3485</v>
      </c>
      <c r="F110" s="626" t="s">
        <v>4144</v>
      </c>
    </row>
    <row r="111" spans="2:10" ht="15">
      <c r="B111" s="139" t="s">
        <v>1418</v>
      </c>
      <c r="C111" s="139" t="s">
        <v>2064</v>
      </c>
      <c r="D111" s="1" t="s">
        <v>2907</v>
      </c>
      <c r="E111" s="1" t="s">
        <v>4013</v>
      </c>
      <c r="F111" s="626" t="s">
        <v>4145</v>
      </c>
    </row>
    <row r="112" spans="2:10" ht="15">
      <c r="B112" s="139" t="s">
        <v>1419</v>
      </c>
      <c r="C112" s="139" t="s">
        <v>2065</v>
      </c>
      <c r="D112" s="1" t="s">
        <v>3236</v>
      </c>
      <c r="E112" s="577" t="s">
        <v>3486</v>
      </c>
      <c r="F112" s="626" t="s">
        <v>4146</v>
      </c>
    </row>
    <row r="113" spans="1:10" ht="15">
      <c r="B113" s="139" t="s">
        <v>1372</v>
      </c>
      <c r="C113" s="139" t="s">
        <v>2066</v>
      </c>
      <c r="D113" s="1" t="s">
        <v>2908</v>
      </c>
      <c r="E113" s="1" t="s">
        <v>3487</v>
      </c>
      <c r="F113" s="626" t="s">
        <v>4147</v>
      </c>
      <c r="G113" s="1" t="s">
        <v>16</v>
      </c>
      <c r="H113" s="1" t="s">
        <v>124</v>
      </c>
      <c r="I113" s="1" t="s">
        <v>16</v>
      </c>
      <c r="J113" s="1" t="s">
        <v>1025</v>
      </c>
    </row>
    <row r="114" spans="1:10" ht="30">
      <c r="A114" s="284" t="s">
        <v>1621</v>
      </c>
      <c r="B114" s="139" t="s">
        <v>1633</v>
      </c>
      <c r="C114" s="139" t="s">
        <v>2067</v>
      </c>
      <c r="D114" s="1" t="s">
        <v>2945</v>
      </c>
      <c r="E114" s="1" t="s">
        <v>3488</v>
      </c>
      <c r="F114" s="626" t="s">
        <v>4148</v>
      </c>
    </row>
    <row r="115" spans="1:10" ht="15">
      <c r="A115" s="284" t="s">
        <v>1621</v>
      </c>
      <c r="B115" s="139" t="s">
        <v>1635</v>
      </c>
      <c r="C115" s="139" t="s">
        <v>2068</v>
      </c>
      <c r="D115" s="1" t="s">
        <v>3237</v>
      </c>
      <c r="E115" s="1" t="s">
        <v>3489</v>
      </c>
      <c r="F115" s="626" t="s">
        <v>4149</v>
      </c>
    </row>
    <row r="116" spans="1:10" ht="30">
      <c r="A116" s="284" t="s">
        <v>1621</v>
      </c>
      <c r="B116" s="139" t="s">
        <v>1636</v>
      </c>
      <c r="C116" s="555" t="s">
        <v>2760</v>
      </c>
      <c r="D116" s="1" t="s">
        <v>3238</v>
      </c>
      <c r="E116" s="1" t="s">
        <v>3490</v>
      </c>
      <c r="F116" s="626" t="s">
        <v>4150</v>
      </c>
    </row>
    <row r="117" spans="1:10" ht="15">
      <c r="A117" s="284" t="s">
        <v>1621</v>
      </c>
      <c r="B117" s="139" t="s">
        <v>1637</v>
      </c>
      <c r="C117" s="556" t="s">
        <v>2722</v>
      </c>
      <c r="D117" s="1" t="s">
        <v>3239</v>
      </c>
      <c r="E117" s="1" t="s">
        <v>4014</v>
      </c>
      <c r="F117" s="626" t="s">
        <v>4151</v>
      </c>
    </row>
    <row r="118" spans="1:10" ht="15">
      <c r="A118" s="284" t="s">
        <v>1621</v>
      </c>
      <c r="B118" s="139" t="s">
        <v>1638</v>
      </c>
      <c r="C118" s="139" t="s">
        <v>2069</v>
      </c>
      <c r="D118" s="1" t="s">
        <v>3240</v>
      </c>
      <c r="E118" s="578" t="s">
        <v>3495</v>
      </c>
      <c r="F118" s="626" t="s">
        <v>16</v>
      </c>
    </row>
    <row r="119" spans="1:10" ht="15">
      <c r="A119" s="284" t="s">
        <v>1621</v>
      </c>
      <c r="B119" s="139" t="s">
        <v>1639</v>
      </c>
      <c r="C119" s="139" t="s">
        <v>2070</v>
      </c>
      <c r="D119" s="1" t="s">
        <v>3241</v>
      </c>
      <c r="E119" s="1" t="s">
        <v>4015</v>
      </c>
      <c r="F119" s="626" t="s">
        <v>4152</v>
      </c>
    </row>
    <row r="120" spans="1:10" ht="15">
      <c r="A120" s="284" t="s">
        <v>1621</v>
      </c>
      <c r="B120" s="139" t="s">
        <v>1640</v>
      </c>
      <c r="C120" s="139" t="s">
        <v>2071</v>
      </c>
      <c r="D120" s="1" t="s">
        <v>3242</v>
      </c>
      <c r="E120" s="578" t="s">
        <v>3494</v>
      </c>
      <c r="F120" s="626" t="s">
        <v>16</v>
      </c>
    </row>
    <row r="121" spans="1:10" ht="15">
      <c r="A121" s="284" t="s">
        <v>1621</v>
      </c>
      <c r="B121" s="139" t="s">
        <v>1641</v>
      </c>
      <c r="C121" s="139" t="s">
        <v>2072</v>
      </c>
      <c r="D121" s="1" t="s">
        <v>3243</v>
      </c>
      <c r="E121" s="1" t="s">
        <v>3492</v>
      </c>
      <c r="F121" s="626" t="s">
        <v>4153</v>
      </c>
    </row>
    <row r="122" spans="1:10" ht="15">
      <c r="A122" s="284" t="s">
        <v>1621</v>
      </c>
      <c r="B122" s="139" t="s">
        <v>1642</v>
      </c>
      <c r="C122" s="139" t="s">
        <v>2073</v>
      </c>
      <c r="D122" s="567" t="s">
        <v>3333</v>
      </c>
      <c r="E122" s="578" t="s">
        <v>3493</v>
      </c>
      <c r="F122" s="626" t="s">
        <v>16</v>
      </c>
    </row>
    <row r="123" spans="1:10" ht="30">
      <c r="A123" s="284" t="s">
        <v>1621</v>
      </c>
      <c r="B123" s="139" t="s">
        <v>1634</v>
      </c>
      <c r="C123" s="557" t="s">
        <v>2074</v>
      </c>
      <c r="D123" s="1" t="s">
        <v>2946</v>
      </c>
      <c r="E123" s="1" t="s">
        <v>3491</v>
      </c>
      <c r="F123" s="626" t="s">
        <v>4154</v>
      </c>
    </row>
    <row r="124" spans="1:10" ht="15">
      <c r="B124" s="139"/>
      <c r="C124" s="139"/>
      <c r="F124" s="626"/>
    </row>
    <row r="125" spans="1:10" ht="15">
      <c r="B125" s="1" t="s">
        <v>125</v>
      </c>
      <c r="C125" s="1" t="s">
        <v>2075</v>
      </c>
      <c r="D125" s="567" t="s">
        <v>3316</v>
      </c>
      <c r="E125" s="1" t="s">
        <v>3497</v>
      </c>
      <c r="F125" s="185" t="s">
        <v>4155</v>
      </c>
      <c r="G125" s="1" t="s">
        <v>16</v>
      </c>
      <c r="H125" s="1" t="s">
        <v>126</v>
      </c>
      <c r="I125" s="1" t="s">
        <v>16</v>
      </c>
      <c r="J125" s="1" t="s">
        <v>869</v>
      </c>
    </row>
    <row r="126" spans="1:10" ht="15">
      <c r="B126" s="1" t="s">
        <v>1420</v>
      </c>
      <c r="C126" s="1" t="s">
        <v>2076</v>
      </c>
      <c r="D126" s="1" t="s">
        <v>2909</v>
      </c>
      <c r="E126" s="1" t="s">
        <v>3496</v>
      </c>
      <c r="F126" s="185" t="s">
        <v>4156</v>
      </c>
    </row>
    <row r="127" spans="1:10" ht="60">
      <c r="B127" s="167" t="s">
        <v>1436</v>
      </c>
      <c r="C127" s="167" t="s">
        <v>2077</v>
      </c>
      <c r="D127" s="1" t="s">
        <v>3255</v>
      </c>
      <c r="E127" s="1" t="s">
        <v>3500</v>
      </c>
      <c r="F127" s="121" t="s">
        <v>4157</v>
      </c>
    </row>
    <row r="128" spans="1:10" ht="15">
      <c r="A128" s="284" t="s">
        <v>1621</v>
      </c>
      <c r="B128" s="167" t="s">
        <v>1643</v>
      </c>
      <c r="C128" s="167" t="s">
        <v>2078</v>
      </c>
      <c r="D128" s="1" t="s">
        <v>2947</v>
      </c>
      <c r="E128" s="579" t="s">
        <v>3498</v>
      </c>
      <c r="F128" s="121" t="s">
        <v>4158</v>
      </c>
    </row>
    <row r="129" spans="1:10" ht="30">
      <c r="A129" s="284" t="s">
        <v>1621</v>
      </c>
      <c r="B129" s="167" t="s">
        <v>1644</v>
      </c>
      <c r="C129" s="167" t="s">
        <v>2079</v>
      </c>
      <c r="D129" s="1" t="s">
        <v>2948</v>
      </c>
      <c r="E129" s="1" t="s">
        <v>3501</v>
      </c>
      <c r="F129" s="121" t="s">
        <v>4159</v>
      </c>
    </row>
    <row r="130" spans="1:10" ht="15">
      <c r="A130" s="284" t="s">
        <v>1621</v>
      </c>
      <c r="B130" s="167" t="s">
        <v>1646</v>
      </c>
      <c r="C130" s="167" t="s">
        <v>2080</v>
      </c>
      <c r="D130" s="1" t="s">
        <v>3244</v>
      </c>
      <c r="E130" s="1" t="s">
        <v>3502</v>
      </c>
      <c r="F130" s="121" t="s">
        <v>4160</v>
      </c>
    </row>
    <row r="131" spans="1:10" ht="30">
      <c r="A131" s="284" t="s">
        <v>1621</v>
      </c>
      <c r="B131" s="167" t="s">
        <v>1647</v>
      </c>
      <c r="C131" s="167" t="s">
        <v>2081</v>
      </c>
      <c r="D131" s="567" t="s">
        <v>3334</v>
      </c>
      <c r="E131" s="1" t="s">
        <v>3503</v>
      </c>
      <c r="F131" s="121" t="s">
        <v>4161</v>
      </c>
    </row>
    <row r="132" spans="1:10" ht="30">
      <c r="A132" s="284" t="s">
        <v>1621</v>
      </c>
      <c r="B132" s="167" t="s">
        <v>1648</v>
      </c>
      <c r="C132" s="167" t="s">
        <v>2082</v>
      </c>
      <c r="D132" s="1" t="s">
        <v>3245</v>
      </c>
      <c r="E132" s="1" t="s">
        <v>3504</v>
      </c>
      <c r="F132" s="121" t="s">
        <v>4162</v>
      </c>
    </row>
    <row r="133" spans="1:10" ht="45">
      <c r="A133" s="284" t="s">
        <v>1621</v>
      </c>
      <c r="B133" s="167" t="s">
        <v>1645</v>
      </c>
      <c r="C133" s="167" t="s">
        <v>2083</v>
      </c>
      <c r="D133" s="1" t="s">
        <v>2949</v>
      </c>
      <c r="E133" s="1" t="s">
        <v>3505</v>
      </c>
      <c r="F133" s="121" t="s">
        <v>4163</v>
      </c>
    </row>
    <row r="134" spans="1:10" ht="15">
      <c r="B134" s="140"/>
      <c r="C134" s="140"/>
      <c r="F134" s="589"/>
    </row>
    <row r="135" spans="1:10" ht="30">
      <c r="B135" s="1" t="s">
        <v>3256</v>
      </c>
      <c r="C135" s="126" t="s">
        <v>2744</v>
      </c>
      <c r="D135" s="1" t="s">
        <v>3257</v>
      </c>
      <c r="E135" s="1" t="s">
        <v>3506</v>
      </c>
      <c r="F135" s="185" t="s">
        <v>4164</v>
      </c>
      <c r="G135" s="1" t="s">
        <v>16</v>
      </c>
      <c r="H135" s="1" t="s">
        <v>127</v>
      </c>
      <c r="I135" s="1" t="s">
        <v>16</v>
      </c>
      <c r="J135" s="1" t="s">
        <v>870</v>
      </c>
    </row>
    <row r="136" spans="1:10" ht="15"/>
    <row r="137" spans="1:10" ht="15">
      <c r="B137" s="112" t="s">
        <v>1460</v>
      </c>
      <c r="C137" s="112" t="s">
        <v>2084</v>
      </c>
      <c r="D137" s="1" t="s">
        <v>2910</v>
      </c>
      <c r="E137" s="1" t="s">
        <v>3507</v>
      </c>
      <c r="F137" s="111" t="s">
        <v>4165</v>
      </c>
      <c r="G137" s="1" t="s">
        <v>16</v>
      </c>
      <c r="H137" s="1" t="s">
        <v>133</v>
      </c>
      <c r="I137" s="1" t="s">
        <v>16</v>
      </c>
      <c r="J137" s="1" t="s">
        <v>725</v>
      </c>
    </row>
    <row r="138" spans="1:10" ht="15">
      <c r="B138" s="112" t="s">
        <v>1347</v>
      </c>
      <c r="C138" t="s">
        <v>2776</v>
      </c>
      <c r="D138" s="1" t="s">
        <v>2911</v>
      </c>
      <c r="E138" s="1" t="s">
        <v>3508</v>
      </c>
      <c r="F138" s="111" t="s">
        <v>4166</v>
      </c>
    </row>
    <row r="139" spans="1:10" ht="18" customHeight="1">
      <c r="B139" s="1" t="s">
        <v>1430</v>
      </c>
      <c r="C139" s="126" t="s">
        <v>2085</v>
      </c>
      <c r="D139" s="1" t="s">
        <v>2912</v>
      </c>
      <c r="E139" t="s">
        <v>3515</v>
      </c>
      <c r="F139" s="185" t="s">
        <v>4167</v>
      </c>
      <c r="G139" s="1" t="s">
        <v>16</v>
      </c>
      <c r="H139" s="1" t="s">
        <v>128</v>
      </c>
      <c r="I139" s="1" t="s">
        <v>16</v>
      </c>
      <c r="J139" s="1" t="s">
        <v>1027</v>
      </c>
    </row>
    <row r="140" spans="1:10" ht="15">
      <c r="B140" s="1" t="s">
        <v>1421</v>
      </c>
      <c r="C140" s="1" t="s">
        <v>2086</v>
      </c>
      <c r="D140" s="1" t="s">
        <v>3246</v>
      </c>
      <c r="E140" s="1" t="s">
        <v>3509</v>
      </c>
      <c r="F140" s="185" t="s">
        <v>4168</v>
      </c>
      <c r="G140" s="1" t="s">
        <v>16</v>
      </c>
      <c r="H140" s="1" t="s">
        <v>129</v>
      </c>
      <c r="I140" s="1" t="s">
        <v>16</v>
      </c>
      <c r="J140" s="1" t="s">
        <v>1026</v>
      </c>
    </row>
    <row r="141" spans="1:10" ht="15">
      <c r="B141" s="1" t="s">
        <v>1986</v>
      </c>
      <c r="C141" s="1" t="s">
        <v>2087</v>
      </c>
      <c r="D141" s="1" t="s">
        <v>3247</v>
      </c>
      <c r="E141" s="1" t="s">
        <v>3510</v>
      </c>
      <c r="F141" s="185" t="s">
        <v>16</v>
      </c>
      <c r="G141" s="1" t="s">
        <v>16</v>
      </c>
      <c r="H141" s="1" t="s">
        <v>130</v>
      </c>
      <c r="I141" s="1" t="s">
        <v>16</v>
      </c>
      <c r="J141" s="1" t="s">
        <v>1265</v>
      </c>
    </row>
    <row r="142" spans="1:10" ht="15">
      <c r="B142" s="1" t="s">
        <v>1428</v>
      </c>
      <c r="C142" s="1" t="s">
        <v>2088</v>
      </c>
      <c r="D142" s="567" t="s">
        <v>3317</v>
      </c>
      <c r="E142" s="1" t="s">
        <v>3511</v>
      </c>
      <c r="F142" s="185" t="s">
        <v>4169</v>
      </c>
      <c r="G142" s="1" t="s">
        <v>16</v>
      </c>
      <c r="H142" s="1" t="s">
        <v>131</v>
      </c>
      <c r="I142" s="1" t="s">
        <v>16</v>
      </c>
      <c r="J142" s="1" t="s">
        <v>1266</v>
      </c>
    </row>
    <row r="143" spans="1:10" ht="30">
      <c r="B143" s="1" t="s">
        <v>1423</v>
      </c>
      <c r="C143" s="1" t="s">
        <v>2089</v>
      </c>
      <c r="D143" s="567" t="s">
        <v>3318</v>
      </c>
      <c r="E143" s="1" t="s">
        <v>3723</v>
      </c>
      <c r="F143" s="185" t="s">
        <v>4170</v>
      </c>
    </row>
    <row r="144" spans="1:10" ht="15"/>
    <row r="145" spans="2:10" ht="15">
      <c r="B145" s="1" t="s">
        <v>146</v>
      </c>
      <c r="C145" s="1" t="s">
        <v>2090</v>
      </c>
      <c r="D145" s="1" t="s">
        <v>147</v>
      </c>
      <c r="E145" s="1" t="s">
        <v>3513</v>
      </c>
      <c r="F145" s="185" t="s">
        <v>4171</v>
      </c>
      <c r="G145" s="1" t="s">
        <v>16</v>
      </c>
      <c r="H145" s="1" t="s">
        <v>148</v>
      </c>
      <c r="I145" s="1" t="s">
        <v>16</v>
      </c>
      <c r="J145" s="1" t="s">
        <v>872</v>
      </c>
    </row>
    <row r="146" spans="2:10" ht="15">
      <c r="B146" s="1" t="s">
        <v>1348</v>
      </c>
      <c r="C146" t="s">
        <v>2777</v>
      </c>
      <c r="D146" s="1" t="s">
        <v>2913</v>
      </c>
      <c r="E146" s="1" t="s">
        <v>3514</v>
      </c>
      <c r="F146" s="111" t="s">
        <v>4172</v>
      </c>
    </row>
    <row r="147" spans="2:10" ht="15">
      <c r="B147" s="1" t="s">
        <v>1431</v>
      </c>
      <c r="C147" s="1" t="s">
        <v>2091</v>
      </c>
      <c r="D147" s="1" t="s">
        <v>2914</v>
      </c>
      <c r="E147" s="1" t="s">
        <v>3518</v>
      </c>
      <c r="F147" s="185" t="s">
        <v>4173</v>
      </c>
      <c r="G147" s="1" t="s">
        <v>16</v>
      </c>
      <c r="H147" s="1" t="s">
        <v>142</v>
      </c>
      <c r="I147" s="1" t="s">
        <v>16</v>
      </c>
      <c r="J147" s="1" t="s">
        <v>1030</v>
      </c>
    </row>
    <row r="148" spans="2:10" ht="15">
      <c r="B148" s="1" t="s">
        <v>1422</v>
      </c>
      <c r="C148" s="1" t="s">
        <v>2092</v>
      </c>
      <c r="D148" s="1" t="s">
        <v>3248</v>
      </c>
      <c r="E148" s="1" t="s">
        <v>3519</v>
      </c>
      <c r="F148" s="185" t="s">
        <v>4174</v>
      </c>
      <c r="G148" s="1" t="s">
        <v>16</v>
      </c>
      <c r="H148" s="1" t="s">
        <v>143</v>
      </c>
      <c r="I148" s="1" t="s">
        <v>16</v>
      </c>
      <c r="J148" s="1" t="s">
        <v>1031</v>
      </c>
    </row>
    <row r="149" spans="2:10" ht="15">
      <c r="B149" s="1" t="s">
        <v>1986</v>
      </c>
      <c r="C149" s="1" t="s">
        <v>2087</v>
      </c>
      <c r="D149" s="1" t="s">
        <v>3247</v>
      </c>
      <c r="E149" s="1" t="s">
        <v>3517</v>
      </c>
      <c r="F149" s="185" t="s">
        <v>4175</v>
      </c>
      <c r="G149" s="1" t="s">
        <v>16</v>
      </c>
      <c r="H149" s="1" t="s">
        <v>144</v>
      </c>
      <c r="I149" s="1" t="s">
        <v>16</v>
      </c>
      <c r="J149" s="1" t="s">
        <v>1267</v>
      </c>
    </row>
    <row r="150" spans="2:10" ht="15">
      <c r="B150" s="1" t="s">
        <v>1429</v>
      </c>
      <c r="C150" s="1" t="s">
        <v>2093</v>
      </c>
      <c r="D150" s="1" t="s">
        <v>2915</v>
      </c>
      <c r="E150" s="1" t="s">
        <v>3516</v>
      </c>
      <c r="F150" s="185" t="s">
        <v>4176</v>
      </c>
      <c r="G150" s="1" t="s">
        <v>16</v>
      </c>
      <c r="H150" s="1" t="s">
        <v>145</v>
      </c>
      <c r="I150" s="1" t="s">
        <v>16</v>
      </c>
      <c r="J150" s="1" t="s">
        <v>1268</v>
      </c>
    </row>
    <row r="151" spans="2:10" ht="30">
      <c r="B151" s="1" t="s">
        <v>1424</v>
      </c>
      <c r="C151" s="1" t="s">
        <v>2094</v>
      </c>
      <c r="D151" s="1" t="s">
        <v>2916</v>
      </c>
      <c r="E151" s="1" t="s">
        <v>3724</v>
      </c>
      <c r="F151" s="185" t="s">
        <v>4170</v>
      </c>
      <c r="J151" s="1" t="s">
        <v>1032</v>
      </c>
    </row>
    <row r="152" spans="2:10" ht="15"/>
    <row r="153" spans="2:10" ht="15">
      <c r="B153" s="1" t="s">
        <v>140</v>
      </c>
      <c r="C153" s="1" t="s">
        <v>2095</v>
      </c>
      <c r="D153" s="1" t="s">
        <v>2917</v>
      </c>
      <c r="E153" s="1" t="s">
        <v>3520</v>
      </c>
      <c r="F153" s="185" t="s">
        <v>4177</v>
      </c>
      <c r="G153" s="1" t="s">
        <v>16</v>
      </c>
      <c r="H153" s="1" t="s">
        <v>141</v>
      </c>
      <c r="I153" s="1" t="s">
        <v>16</v>
      </c>
      <c r="J153" s="1" t="s">
        <v>871</v>
      </c>
    </row>
    <row r="154" spans="2:10" ht="15">
      <c r="B154" s="1" t="s">
        <v>2754</v>
      </c>
      <c r="C154" t="s">
        <v>2778</v>
      </c>
      <c r="D154" s="1" t="s">
        <v>2918</v>
      </c>
      <c r="E154" s="1" t="s">
        <v>3521</v>
      </c>
      <c r="F154" s="111" t="s">
        <v>4178</v>
      </c>
    </row>
    <row r="155" spans="2:10" ht="15">
      <c r="B155" s="1" t="s">
        <v>1432</v>
      </c>
      <c r="C155" s="1" t="s">
        <v>2096</v>
      </c>
      <c r="D155" s="1" t="s">
        <v>2919</v>
      </c>
      <c r="E155" s="1" t="s">
        <v>3531</v>
      </c>
      <c r="F155" s="185" t="s">
        <v>4179</v>
      </c>
      <c r="G155" s="1" t="s">
        <v>16</v>
      </c>
      <c r="H155" s="1" t="s">
        <v>134</v>
      </c>
      <c r="I155" s="1" t="s">
        <v>16</v>
      </c>
      <c r="J155" s="1" t="s">
        <v>1028</v>
      </c>
    </row>
    <row r="156" spans="2:10" ht="15">
      <c r="B156" s="1" t="s">
        <v>1427</v>
      </c>
      <c r="C156" s="1" t="s">
        <v>2097</v>
      </c>
      <c r="D156" s="1" t="s">
        <v>2920</v>
      </c>
      <c r="E156" s="1" t="s">
        <v>3522</v>
      </c>
      <c r="F156" s="185" t="s">
        <v>4180</v>
      </c>
      <c r="G156" s="1" t="s">
        <v>16</v>
      </c>
      <c r="H156" s="1" t="s">
        <v>137</v>
      </c>
      <c r="I156" s="1" t="s">
        <v>16</v>
      </c>
      <c r="J156" s="1" t="s">
        <v>1269</v>
      </c>
    </row>
    <row r="157" spans="2:10" ht="15">
      <c r="B157" s="1" t="s">
        <v>135</v>
      </c>
      <c r="C157" s="1" t="s">
        <v>2098</v>
      </c>
      <c r="D157" s="1" t="s">
        <v>136</v>
      </c>
      <c r="E157" s="1" t="s">
        <v>3499</v>
      </c>
      <c r="F157" s="185" t="s">
        <v>4181</v>
      </c>
      <c r="G157" s="1" t="s">
        <v>16</v>
      </c>
      <c r="H157" s="1" t="s">
        <v>138</v>
      </c>
      <c r="I157" s="1" t="s">
        <v>16</v>
      </c>
      <c r="J157" s="1" t="s">
        <v>1270</v>
      </c>
    </row>
    <row r="158" spans="2:10" ht="15">
      <c r="B158" s="1" t="s">
        <v>1425</v>
      </c>
      <c r="C158" s="1" t="s">
        <v>2099</v>
      </c>
      <c r="D158" s="567" t="s">
        <v>3319</v>
      </c>
      <c r="E158" s="1" t="s">
        <v>3532</v>
      </c>
      <c r="F158" s="185" t="s">
        <v>4182</v>
      </c>
      <c r="G158" s="1" t="s">
        <v>16</v>
      </c>
      <c r="H158" s="1" t="s">
        <v>139</v>
      </c>
      <c r="I158" s="1" t="s">
        <v>16</v>
      </c>
      <c r="J158" s="1" t="s">
        <v>1033</v>
      </c>
    </row>
    <row r="159" spans="2:10" ht="30">
      <c r="B159" s="1" t="s">
        <v>1426</v>
      </c>
      <c r="C159" s="1" t="s">
        <v>2100</v>
      </c>
      <c r="D159" s="567" t="s">
        <v>3320</v>
      </c>
      <c r="E159" s="1" t="s">
        <v>3725</v>
      </c>
      <c r="F159" s="185" t="s">
        <v>4170</v>
      </c>
    </row>
    <row r="160" spans="2:10" ht="15">
      <c r="H160" s="1" t="s">
        <v>16</v>
      </c>
      <c r="J160" s="1" t="s">
        <v>1029</v>
      </c>
    </row>
    <row r="161" spans="1:10" ht="30">
      <c r="A161" s="284" t="s">
        <v>1621</v>
      </c>
      <c r="B161" s="1" t="s">
        <v>1649</v>
      </c>
      <c r="C161" s="1" t="s">
        <v>2101</v>
      </c>
      <c r="D161" s="1" t="s">
        <v>3259</v>
      </c>
      <c r="E161" s="1" t="s">
        <v>3536</v>
      </c>
      <c r="F161" s="185" t="s">
        <v>4183</v>
      </c>
      <c r="G161" s="1" t="s">
        <v>16</v>
      </c>
      <c r="H161" s="1" t="s">
        <v>149</v>
      </c>
      <c r="J161" s="1" t="s">
        <v>873</v>
      </c>
    </row>
    <row r="162" spans="1:10" ht="45">
      <c r="A162" s="284" t="s">
        <v>1621</v>
      </c>
      <c r="B162" s="1" t="s">
        <v>1707</v>
      </c>
      <c r="C162" s="1" t="s">
        <v>2102</v>
      </c>
      <c r="D162" s="1" t="s">
        <v>3260</v>
      </c>
      <c r="E162" s="1" t="s">
        <v>3537</v>
      </c>
      <c r="F162" s="185" t="s">
        <v>4184</v>
      </c>
    </row>
    <row r="163" spans="1:10" ht="60">
      <c r="A163" s="284" t="s">
        <v>1621</v>
      </c>
      <c r="B163" s="1" t="s">
        <v>1708</v>
      </c>
      <c r="C163" s="1" t="s">
        <v>2103</v>
      </c>
      <c r="D163" s="1" t="s">
        <v>3261</v>
      </c>
      <c r="E163" s="1" t="s">
        <v>3538</v>
      </c>
      <c r="F163" s="185" t="s">
        <v>4185</v>
      </c>
    </row>
    <row r="164" spans="1:10" ht="45">
      <c r="A164" s="284" t="s">
        <v>1621</v>
      </c>
      <c r="B164" s="1" t="s">
        <v>1709</v>
      </c>
      <c r="C164" s="1" t="s">
        <v>2104</v>
      </c>
      <c r="D164" s="1" t="s">
        <v>3262</v>
      </c>
      <c r="E164" s="1" t="s">
        <v>3539</v>
      </c>
      <c r="F164" s="185" t="s">
        <v>4186</v>
      </c>
    </row>
    <row r="165" spans="1:10" ht="30">
      <c r="A165" s="284" t="s">
        <v>1621</v>
      </c>
      <c r="B165" s="1" t="s">
        <v>1650</v>
      </c>
      <c r="C165" s="1" t="s">
        <v>2105</v>
      </c>
      <c r="D165" s="1" t="s">
        <v>2950</v>
      </c>
      <c r="E165" s="1" t="s">
        <v>3540</v>
      </c>
      <c r="F165" s="185" t="s">
        <v>4187</v>
      </c>
    </row>
    <row r="166" spans="1:10" ht="15">
      <c r="A166" s="284" t="s">
        <v>1621</v>
      </c>
      <c r="B166" s="1" t="s">
        <v>1651</v>
      </c>
      <c r="C166" s="1" t="s">
        <v>2106</v>
      </c>
      <c r="D166" s="1" t="s">
        <v>2951</v>
      </c>
      <c r="E166" s="1" t="s">
        <v>3541</v>
      </c>
      <c r="F166" s="185" t="s">
        <v>4188</v>
      </c>
    </row>
    <row r="167" spans="1:10" ht="30">
      <c r="A167" s="284" t="s">
        <v>1621</v>
      </c>
      <c r="B167" s="1" t="s">
        <v>1710</v>
      </c>
      <c r="C167" s="1" t="s">
        <v>2107</v>
      </c>
      <c r="D167" s="1" t="s">
        <v>2952</v>
      </c>
      <c r="E167" s="1" t="s">
        <v>3542</v>
      </c>
      <c r="F167" s="185" t="s">
        <v>4189</v>
      </c>
    </row>
    <row r="168" spans="1:10" ht="45">
      <c r="A168" s="284" t="s">
        <v>1621</v>
      </c>
      <c r="B168" s="1" t="s">
        <v>1711</v>
      </c>
      <c r="C168" s="1" t="s">
        <v>2108</v>
      </c>
      <c r="D168" s="1" t="s">
        <v>2953</v>
      </c>
      <c r="E168" s="1" t="s">
        <v>3543</v>
      </c>
      <c r="F168" s="185" t="s">
        <v>4190</v>
      </c>
    </row>
    <row r="169" spans="1:10" ht="15">
      <c r="A169" s="284" t="s">
        <v>1621</v>
      </c>
      <c r="B169" s="1" t="s">
        <v>1652</v>
      </c>
      <c r="C169" s="1" t="s">
        <v>2109</v>
      </c>
      <c r="D169" s="559"/>
      <c r="E169" s="1" t="s">
        <v>3572</v>
      </c>
      <c r="F169" s="185" t="s">
        <v>4191</v>
      </c>
    </row>
    <row r="170" spans="1:10" ht="15">
      <c r="A170" s="284" t="s">
        <v>1621</v>
      </c>
      <c r="B170" s="1" t="s">
        <v>1653</v>
      </c>
      <c r="C170" s="1" t="s">
        <v>2110</v>
      </c>
      <c r="D170" s="559"/>
      <c r="E170" s="1" t="s">
        <v>3573</v>
      </c>
      <c r="F170" s="185" t="s">
        <v>4192</v>
      </c>
    </row>
    <row r="171" spans="1:10" ht="30">
      <c r="A171" s="284" t="s">
        <v>1621</v>
      </c>
      <c r="B171" s="1" t="s">
        <v>1654</v>
      </c>
      <c r="C171" s="1" t="s">
        <v>2111</v>
      </c>
      <c r="D171" s="559"/>
      <c r="E171" s="1" t="s">
        <v>3574</v>
      </c>
      <c r="F171" s="185" t="s">
        <v>4193</v>
      </c>
    </row>
    <row r="172" spans="1:10" ht="30">
      <c r="A172" s="284" t="s">
        <v>1621</v>
      </c>
      <c r="B172" s="1" t="s">
        <v>1655</v>
      </c>
      <c r="C172" s="1" t="s">
        <v>2112</v>
      </c>
      <c r="D172" s="559"/>
      <c r="E172" s="1" t="s">
        <v>3575</v>
      </c>
      <c r="F172" s="185" t="s">
        <v>4194</v>
      </c>
    </row>
    <row r="173" spans="1:10" ht="30">
      <c r="A173" s="284" t="s">
        <v>1621</v>
      </c>
      <c r="B173" s="1" t="s">
        <v>1656</v>
      </c>
      <c r="C173" s="1" t="s">
        <v>2113</v>
      </c>
      <c r="D173" s="559"/>
      <c r="E173" s="1" t="s">
        <v>3576</v>
      </c>
      <c r="F173" s="185" t="s">
        <v>4195</v>
      </c>
    </row>
    <row r="174" spans="1:10" ht="30">
      <c r="A174" s="284" t="s">
        <v>1621</v>
      </c>
      <c r="B174" s="1" t="s">
        <v>1657</v>
      </c>
      <c r="C174" s="1" t="s">
        <v>2114</v>
      </c>
      <c r="D174" s="559"/>
      <c r="E174" s="1" t="s">
        <v>3577</v>
      </c>
      <c r="F174" s="185" t="s">
        <v>4196</v>
      </c>
    </row>
    <row r="175" spans="1:10" ht="30">
      <c r="A175" s="284" t="s">
        <v>1621</v>
      </c>
      <c r="B175" s="1" t="s">
        <v>1658</v>
      </c>
      <c r="C175" s="1" t="s">
        <v>2115</v>
      </c>
      <c r="D175" s="559"/>
      <c r="E175" s="1" t="s">
        <v>3578</v>
      </c>
      <c r="F175" s="185" t="s">
        <v>4197</v>
      </c>
    </row>
    <row r="176" spans="1:10" ht="30">
      <c r="A176" s="284" t="s">
        <v>1621</v>
      </c>
      <c r="B176" s="1" t="s">
        <v>1659</v>
      </c>
      <c r="C176" s="1" t="s">
        <v>2116</v>
      </c>
      <c r="D176" s="559"/>
      <c r="E176" s="1" t="s">
        <v>3570</v>
      </c>
      <c r="F176" s="185" t="s">
        <v>4198</v>
      </c>
    </row>
    <row r="177" spans="1:10" ht="15">
      <c r="A177" s="284" t="s">
        <v>1621</v>
      </c>
      <c r="B177" s="1" t="s">
        <v>1435</v>
      </c>
      <c r="C177" s="126" t="s">
        <v>2753</v>
      </c>
      <c r="D177" s="1" t="s">
        <v>3231</v>
      </c>
      <c r="E177" s="1" t="s">
        <v>3533</v>
      </c>
      <c r="F177" s="185" t="s">
        <v>4199</v>
      </c>
      <c r="G177" s="1" t="s">
        <v>16</v>
      </c>
      <c r="H177" s="1" t="s">
        <v>150</v>
      </c>
      <c r="I177" s="1" t="s">
        <v>16</v>
      </c>
      <c r="J177" s="1" t="s">
        <v>874</v>
      </c>
    </row>
    <row r="178" spans="1:10" ht="15">
      <c r="B178" s="1" t="s">
        <v>1433</v>
      </c>
      <c r="C178" s="1" t="s">
        <v>2117</v>
      </c>
      <c r="D178" s="1" t="s">
        <v>2921</v>
      </c>
      <c r="E178" s="1" t="s">
        <v>3534</v>
      </c>
      <c r="F178" s="185" t="s">
        <v>4200</v>
      </c>
    </row>
    <row r="179" spans="1:10" ht="15">
      <c r="B179" s="1" t="s">
        <v>1434</v>
      </c>
      <c r="C179" s="1" t="s">
        <v>2118</v>
      </c>
      <c r="D179" s="1" t="s">
        <v>2922</v>
      </c>
      <c r="E179" s="1" t="s">
        <v>3535</v>
      </c>
      <c r="F179" s="185" t="s">
        <v>4201</v>
      </c>
    </row>
    <row r="180" spans="1:10" ht="15">
      <c r="B180" s="1" t="s">
        <v>2817</v>
      </c>
      <c r="C180" s="126" t="s">
        <v>2816</v>
      </c>
      <c r="D180" s="1" t="s">
        <v>2923</v>
      </c>
      <c r="E180" s="1" t="s">
        <v>3571</v>
      </c>
      <c r="F180" s="185" t="s">
        <v>4198</v>
      </c>
    </row>
    <row r="181" spans="1:10" ht="15"/>
    <row r="182" spans="1:10" ht="15">
      <c r="B182" s="1" t="s">
        <v>151</v>
      </c>
      <c r="C182" s="1" t="s">
        <v>2119</v>
      </c>
      <c r="D182" s="1" t="s">
        <v>2924</v>
      </c>
      <c r="E182" s="1" t="s">
        <v>3545</v>
      </c>
      <c r="F182" s="185" t="s">
        <v>4202</v>
      </c>
      <c r="G182" s="1" t="s">
        <v>16</v>
      </c>
      <c r="H182" s="1" t="s">
        <v>152</v>
      </c>
      <c r="I182" s="1" t="s">
        <v>16</v>
      </c>
      <c r="J182" s="1" t="s">
        <v>875</v>
      </c>
    </row>
    <row r="183" spans="1:10" ht="15">
      <c r="B183" s="1" t="s">
        <v>1461</v>
      </c>
      <c r="C183" s="1" t="s">
        <v>2120</v>
      </c>
      <c r="D183" s="1" t="s">
        <v>2925</v>
      </c>
      <c r="E183" s="1" t="s">
        <v>3544</v>
      </c>
      <c r="F183" s="185" t="s">
        <v>4203</v>
      </c>
      <c r="G183" s="1" t="s">
        <v>16</v>
      </c>
      <c r="H183" s="1" t="s">
        <v>153</v>
      </c>
      <c r="I183" s="1" t="s">
        <v>16</v>
      </c>
      <c r="J183" s="1" t="s">
        <v>876</v>
      </c>
    </row>
    <row r="184" spans="1:10" ht="30">
      <c r="B184" s="1" t="s">
        <v>1374</v>
      </c>
      <c r="C184" s="1" t="s">
        <v>2121</v>
      </c>
      <c r="D184" s="1" t="s">
        <v>2926</v>
      </c>
      <c r="E184" s="1" t="s">
        <v>3549</v>
      </c>
      <c r="F184" s="185" t="s">
        <v>4204</v>
      </c>
      <c r="H184" s="1" t="s">
        <v>154</v>
      </c>
      <c r="I184" s="1" t="s">
        <v>16</v>
      </c>
      <c r="J184" s="1" t="s">
        <v>1034</v>
      </c>
    </row>
    <row r="185" spans="1:10" ht="30">
      <c r="B185" s="1" t="s">
        <v>1438</v>
      </c>
      <c r="C185" s="126" t="s">
        <v>2779</v>
      </c>
      <c r="D185" s="1" t="s">
        <v>2927</v>
      </c>
      <c r="E185" s="1" t="s">
        <v>3550</v>
      </c>
      <c r="F185" s="185" t="s">
        <v>4205</v>
      </c>
      <c r="H185" s="1" t="s">
        <v>155</v>
      </c>
      <c r="I185" s="1" t="s">
        <v>16</v>
      </c>
      <c r="J185" s="1" t="s">
        <v>1035</v>
      </c>
    </row>
    <row r="186" spans="1:10" ht="30">
      <c r="B186" s="1" t="s">
        <v>1439</v>
      </c>
      <c r="C186" s="126" t="s">
        <v>2780</v>
      </c>
      <c r="D186" s="1" t="s">
        <v>2928</v>
      </c>
      <c r="E186" s="1" t="s">
        <v>3551</v>
      </c>
      <c r="F186" s="185" t="s">
        <v>4206</v>
      </c>
      <c r="H186" s="1" t="s">
        <v>156</v>
      </c>
      <c r="I186" s="1" t="s">
        <v>16</v>
      </c>
      <c r="J186" s="1" t="s">
        <v>1036</v>
      </c>
    </row>
    <row r="187" spans="1:10" ht="30">
      <c r="B187" s="1" t="s">
        <v>1440</v>
      </c>
      <c r="C187" s="1" t="s">
        <v>2122</v>
      </c>
      <c r="D187" s="1" t="s">
        <v>2929</v>
      </c>
      <c r="E187" s="1" t="s">
        <v>3552</v>
      </c>
      <c r="F187" s="185" t="s">
        <v>4207</v>
      </c>
      <c r="H187" s="1" t="s">
        <v>157</v>
      </c>
      <c r="I187" s="1" t="s">
        <v>16</v>
      </c>
      <c r="J187" s="1" t="s">
        <v>1037</v>
      </c>
    </row>
    <row r="188" spans="1:10" ht="30">
      <c r="B188" s="1" t="s">
        <v>1441</v>
      </c>
      <c r="C188" s="126" t="s">
        <v>2745</v>
      </c>
      <c r="D188" s="1" t="s">
        <v>2930</v>
      </c>
      <c r="E188" s="1" t="s">
        <v>3553</v>
      </c>
      <c r="F188" s="185" t="s">
        <v>4208</v>
      </c>
      <c r="G188" s="1" t="s">
        <v>16</v>
      </c>
      <c r="H188" s="1" t="s">
        <v>158</v>
      </c>
      <c r="I188" s="1" t="s">
        <v>16</v>
      </c>
      <c r="J188" s="1" t="s">
        <v>1038</v>
      </c>
    </row>
    <row r="189" spans="1:10" ht="30">
      <c r="A189" s="284" t="s">
        <v>1621</v>
      </c>
      <c r="B189" s="1" t="s">
        <v>1660</v>
      </c>
      <c r="C189" s="1" t="s">
        <v>2123</v>
      </c>
      <c r="D189" s="1" t="s">
        <v>2954</v>
      </c>
      <c r="E189" s="1" t="s">
        <v>3554</v>
      </c>
      <c r="F189" s="185" t="s">
        <v>4209</v>
      </c>
    </row>
    <row r="190" spans="1:10" ht="30">
      <c r="B190" s="1" t="s">
        <v>2783</v>
      </c>
      <c r="C190" s="185" t="s">
        <v>2823</v>
      </c>
      <c r="D190" s="1" t="s">
        <v>3249</v>
      </c>
      <c r="E190" s="1" t="s">
        <v>3555</v>
      </c>
      <c r="F190" s="185" t="s">
        <v>4210</v>
      </c>
    </row>
    <row r="191" spans="1:10" ht="15">
      <c r="B191" s="1" t="s">
        <v>2784</v>
      </c>
      <c r="C191" s="185" t="s">
        <v>2818</v>
      </c>
      <c r="D191" s="1" t="s">
        <v>3250</v>
      </c>
      <c r="E191" s="1" t="s">
        <v>3556</v>
      </c>
      <c r="F191" s="185" t="s">
        <v>4211</v>
      </c>
    </row>
    <row r="192" spans="1:10" ht="15">
      <c r="B192" s="1" t="s">
        <v>2785</v>
      </c>
      <c r="C192" s="185" t="s">
        <v>2819</v>
      </c>
      <c r="D192" s="1" t="s">
        <v>3251</v>
      </c>
      <c r="E192" s="1" t="s">
        <v>3557</v>
      </c>
      <c r="F192" s="185" t="s">
        <v>4212</v>
      </c>
    </row>
    <row r="193" spans="2:11" ht="15">
      <c r="B193" s="1" t="s">
        <v>2786</v>
      </c>
      <c r="C193" s="185" t="s">
        <v>2820</v>
      </c>
      <c r="D193" s="1" t="s">
        <v>3252</v>
      </c>
      <c r="E193" s="1" t="s">
        <v>3558</v>
      </c>
      <c r="F193" s="185" t="s">
        <v>4213</v>
      </c>
    </row>
    <row r="194" spans="2:11" ht="15">
      <c r="B194" s="1" t="s">
        <v>2787</v>
      </c>
      <c r="C194" s="185" t="s">
        <v>2821</v>
      </c>
      <c r="D194" s="1" t="s">
        <v>3253</v>
      </c>
      <c r="E194" s="1" t="s">
        <v>3559</v>
      </c>
      <c r="F194" s="185" t="s">
        <v>4214</v>
      </c>
    </row>
    <row r="195" spans="2:11" ht="15">
      <c r="B195" s="1" t="s">
        <v>2788</v>
      </c>
      <c r="C195" s="185" t="s">
        <v>2822</v>
      </c>
      <c r="D195" s="1" t="s">
        <v>3254</v>
      </c>
      <c r="E195" s="1" t="s">
        <v>3560</v>
      </c>
      <c r="F195" s="185" t="s">
        <v>4215</v>
      </c>
    </row>
    <row r="196" spans="2:11" ht="15"/>
    <row r="197" spans="2:11" ht="15">
      <c r="B197" s="1" t="s">
        <v>1358</v>
      </c>
      <c r="C197" s="1" t="s">
        <v>1358</v>
      </c>
      <c r="D197" s="1" t="s">
        <v>2931</v>
      </c>
      <c r="E197" s="1" t="s">
        <v>324</v>
      </c>
      <c r="F197" s="185" t="s">
        <v>4077</v>
      </c>
    </row>
    <row r="198" spans="2:11" ht="15">
      <c r="B198" s="1" t="s">
        <v>1360</v>
      </c>
      <c r="C198" s="1" t="s">
        <v>1360</v>
      </c>
      <c r="D198" s="1" t="s">
        <v>1360</v>
      </c>
      <c r="E198" s="1" t="s">
        <v>3561</v>
      </c>
      <c r="F198" s="185" t="s">
        <v>4079</v>
      </c>
    </row>
    <row r="199" spans="2:11" ht="15">
      <c r="B199" s="1" t="s">
        <v>1359</v>
      </c>
      <c r="C199" s="1" t="s">
        <v>2845</v>
      </c>
      <c r="D199" s="1" t="s">
        <v>2932</v>
      </c>
      <c r="E199" s="1" t="s">
        <v>3562</v>
      </c>
      <c r="F199" s="185" t="s">
        <v>4082</v>
      </c>
    </row>
    <row r="200" spans="2:11" ht="15">
      <c r="B200" s="1" t="s">
        <v>1361</v>
      </c>
      <c r="C200" s="1" t="s">
        <v>2846</v>
      </c>
      <c r="D200" s="1" t="s">
        <v>2846</v>
      </c>
      <c r="E200" s="1" t="s">
        <v>2846</v>
      </c>
      <c r="F200" s="185" t="s">
        <v>4083</v>
      </c>
    </row>
    <row r="201" spans="2:11" ht="15">
      <c r="B201" s="1" t="s">
        <v>1362</v>
      </c>
      <c r="C201" s="1" t="s">
        <v>2847</v>
      </c>
      <c r="D201" s="1" t="s">
        <v>2933</v>
      </c>
      <c r="E201" s="1" t="s">
        <v>3563</v>
      </c>
      <c r="F201" s="185" t="s">
        <v>4084</v>
      </c>
    </row>
    <row r="202" spans="2:11" ht="15">
      <c r="B202" s="1" t="s">
        <v>2815</v>
      </c>
      <c r="C202" s="1" t="s">
        <v>2848</v>
      </c>
      <c r="D202" s="1" t="s">
        <v>2934</v>
      </c>
      <c r="E202" s="1" t="s">
        <v>2815</v>
      </c>
      <c r="F202" s="185" t="s">
        <v>4216</v>
      </c>
    </row>
    <row r="203" spans="2:11" ht="15"/>
    <row r="204" spans="2:11" ht="15">
      <c r="B204" s="1" t="s">
        <v>1437</v>
      </c>
      <c r="C204" s="1" t="s">
        <v>2124</v>
      </c>
      <c r="D204" s="567" t="s">
        <v>3323</v>
      </c>
      <c r="E204" s="1" t="s">
        <v>3547</v>
      </c>
      <c r="F204" s="185" t="s">
        <v>4217</v>
      </c>
      <c r="G204" s="1" t="s">
        <v>16</v>
      </c>
      <c r="H204" s="1" t="s">
        <v>160</v>
      </c>
      <c r="I204" s="1" t="s">
        <v>16</v>
      </c>
      <c r="J204" s="1" t="s">
        <v>159</v>
      </c>
      <c r="K204" s="1" t="s">
        <v>1039</v>
      </c>
    </row>
    <row r="205" spans="2:11" ht="15">
      <c r="B205" s="1" t="s">
        <v>1442</v>
      </c>
      <c r="C205" s="1" t="s">
        <v>2125</v>
      </c>
      <c r="D205" s="567" t="s">
        <v>3324</v>
      </c>
      <c r="E205" s="1" t="s">
        <v>3548</v>
      </c>
      <c r="F205" s="185" t="s">
        <v>4218</v>
      </c>
      <c r="G205" s="1" t="s">
        <v>16</v>
      </c>
      <c r="H205" s="1" t="s">
        <v>161</v>
      </c>
      <c r="I205" s="1" t="s">
        <v>16</v>
      </c>
      <c r="J205" s="1" t="s">
        <v>877</v>
      </c>
    </row>
    <row r="206" spans="2:11" ht="15"/>
    <row r="207" spans="2:11" ht="15">
      <c r="B207" s="1" t="s">
        <v>162</v>
      </c>
      <c r="C207" s="1" t="s">
        <v>2126</v>
      </c>
      <c r="D207" s="1" t="s">
        <v>3258</v>
      </c>
      <c r="E207" s="1" t="s">
        <v>3546</v>
      </c>
      <c r="F207" s="185" t="s">
        <v>4219</v>
      </c>
      <c r="G207" s="1" t="s">
        <v>16</v>
      </c>
      <c r="H207" s="1" t="s">
        <v>163</v>
      </c>
      <c r="I207" s="1" t="s">
        <v>16</v>
      </c>
      <c r="J207" s="1" t="s">
        <v>1040</v>
      </c>
    </row>
    <row r="208" spans="2:11" ht="15">
      <c r="B208" s="1" t="s">
        <v>1462</v>
      </c>
      <c r="C208" s="1" t="s">
        <v>2127</v>
      </c>
      <c r="D208" s="1" t="s">
        <v>2935</v>
      </c>
      <c r="E208" s="1" t="s">
        <v>3523</v>
      </c>
      <c r="F208" s="185" t="s">
        <v>4220</v>
      </c>
      <c r="G208" s="1" t="s">
        <v>16</v>
      </c>
      <c r="H208" s="1" t="s">
        <v>164</v>
      </c>
      <c r="I208" s="1" t="s">
        <v>16</v>
      </c>
      <c r="J208" s="1" t="s">
        <v>878</v>
      </c>
    </row>
    <row r="209" spans="1:11" ht="15">
      <c r="B209" s="1" t="s">
        <v>1375</v>
      </c>
      <c r="C209" s="1" t="s">
        <v>2128</v>
      </c>
      <c r="D209" s="1" t="s">
        <v>2936</v>
      </c>
      <c r="E209" s="1" t="s">
        <v>3524</v>
      </c>
      <c r="F209" s="185" t="s">
        <v>4221</v>
      </c>
      <c r="G209" s="1" t="s">
        <v>16</v>
      </c>
      <c r="H209" s="1" t="s">
        <v>165</v>
      </c>
      <c r="I209" s="1" t="s">
        <v>16</v>
      </c>
      <c r="J209" s="1" t="s">
        <v>1041</v>
      </c>
    </row>
    <row r="210" spans="1:11" ht="15">
      <c r="B210" s="1" t="s">
        <v>1444</v>
      </c>
      <c r="C210" s="1" t="s">
        <v>2129</v>
      </c>
      <c r="D210" s="1" t="s">
        <v>2937</v>
      </c>
      <c r="E210" s="1" t="s">
        <v>3525</v>
      </c>
      <c r="F210" s="185" t="s">
        <v>4222</v>
      </c>
      <c r="G210" s="1" t="s">
        <v>16</v>
      </c>
      <c r="H210" s="1" t="s">
        <v>166</v>
      </c>
      <c r="I210" s="1" t="s">
        <v>16</v>
      </c>
      <c r="J210" s="1" t="s">
        <v>1042</v>
      </c>
    </row>
    <row r="211" spans="1:11" ht="30">
      <c r="B211" s="1" t="s">
        <v>1704</v>
      </c>
      <c r="C211" s="126" t="s">
        <v>2758</v>
      </c>
      <c r="D211" s="1" t="s">
        <v>3438</v>
      </c>
      <c r="E211" s="1" t="s">
        <v>3526</v>
      </c>
      <c r="F211" s="185" t="s">
        <v>4223</v>
      </c>
      <c r="H211" s="1" t="s">
        <v>167</v>
      </c>
      <c r="J211" s="1" t="s">
        <v>1043</v>
      </c>
    </row>
    <row r="212" spans="1:11" ht="15">
      <c r="B212" s="1" t="s">
        <v>1705</v>
      </c>
      <c r="C212" s="126" t="s">
        <v>2757</v>
      </c>
      <c r="D212" s="1" t="s">
        <v>3437</v>
      </c>
      <c r="E212" s="1" t="s">
        <v>3527</v>
      </c>
      <c r="F212" s="185" t="s">
        <v>4224</v>
      </c>
    </row>
    <row r="213" spans="1:11" ht="17.25" customHeight="1">
      <c r="B213" s="1" t="s">
        <v>1987</v>
      </c>
      <c r="C213" s="126" t="s">
        <v>2756</v>
      </c>
      <c r="D213" s="1" t="s">
        <v>3436</v>
      </c>
      <c r="E213" s="1" t="s">
        <v>3528</v>
      </c>
      <c r="F213" s="185" t="s">
        <v>4225</v>
      </c>
    </row>
    <row r="214" spans="1:11" ht="30">
      <c r="B214" s="1" t="s">
        <v>1706</v>
      </c>
      <c r="C214" s="126" t="s">
        <v>2755</v>
      </c>
      <c r="D214" s="1" t="s">
        <v>3439</v>
      </c>
      <c r="E214" s="1" t="s">
        <v>3529</v>
      </c>
      <c r="F214" s="185" t="s">
        <v>4226</v>
      </c>
    </row>
    <row r="215" spans="1:11" ht="15">
      <c r="B215" s="1" t="s">
        <v>1366</v>
      </c>
      <c r="C215" s="1" t="s">
        <v>2130</v>
      </c>
      <c r="D215" s="1" t="s">
        <v>2938</v>
      </c>
      <c r="E215" s="1" t="s">
        <v>265</v>
      </c>
      <c r="F215" s="185" t="s">
        <v>4227</v>
      </c>
      <c r="G215" s="1" t="s">
        <v>16</v>
      </c>
      <c r="H215" s="1" t="s">
        <v>168</v>
      </c>
      <c r="I215" s="1" t="s">
        <v>16</v>
      </c>
      <c r="J215" s="1" t="s">
        <v>1368</v>
      </c>
    </row>
    <row r="216" spans="1:11" ht="15">
      <c r="B216" s="1" t="s">
        <v>1443</v>
      </c>
      <c r="C216" s="1" t="s">
        <v>2131</v>
      </c>
      <c r="D216" s="1" t="s">
        <v>288</v>
      </c>
      <c r="E216" s="1" t="s">
        <v>3530</v>
      </c>
      <c r="F216" s="185" t="s">
        <v>4228</v>
      </c>
      <c r="G216" s="1" t="s">
        <v>16</v>
      </c>
      <c r="H216" s="1" t="s">
        <v>16</v>
      </c>
      <c r="I216" s="1" t="s">
        <v>16</v>
      </c>
      <c r="J216" s="1" t="s">
        <v>1367</v>
      </c>
    </row>
    <row r="217" spans="1:11" ht="30">
      <c r="A217" s="284" t="s">
        <v>1621</v>
      </c>
      <c r="B217" s="1" t="s">
        <v>1661</v>
      </c>
      <c r="C217" s="1" t="s">
        <v>2132</v>
      </c>
      <c r="D217" s="559"/>
      <c r="E217" s="1" t="s">
        <v>3579</v>
      </c>
      <c r="F217" s="185" t="s">
        <v>4229</v>
      </c>
    </row>
    <row r="218" spans="1:11" ht="15">
      <c r="A218" s="284" t="s">
        <v>1621</v>
      </c>
      <c r="B218" s="1" t="s">
        <v>1662</v>
      </c>
      <c r="C218" s="1" t="s">
        <v>2133</v>
      </c>
      <c r="D218" s="559"/>
      <c r="E218" s="1" t="s">
        <v>3580</v>
      </c>
      <c r="F218" s="185" t="s">
        <v>4230</v>
      </c>
    </row>
    <row r="219" spans="1:11" ht="15">
      <c r="D219" s="1" t="s">
        <v>16</v>
      </c>
      <c r="E219" s="1" t="s">
        <v>16</v>
      </c>
      <c r="G219" s="1" t="s">
        <v>16</v>
      </c>
      <c r="H219" s="1" t="s">
        <v>16</v>
      </c>
      <c r="I219" s="1" t="s">
        <v>16</v>
      </c>
      <c r="J219" s="1" t="s">
        <v>16</v>
      </c>
    </row>
    <row r="220" spans="1:11" ht="15">
      <c r="B220" s="165"/>
      <c r="D220" s="559" t="s">
        <v>16</v>
      </c>
      <c r="E220" s="1" t="s">
        <v>16</v>
      </c>
      <c r="F220" s="627"/>
      <c r="G220" s="1" t="s">
        <v>16</v>
      </c>
      <c r="H220" s="1" t="s">
        <v>16</v>
      </c>
      <c r="I220" s="1" t="s">
        <v>16</v>
      </c>
      <c r="J220" s="1" t="s">
        <v>16</v>
      </c>
    </row>
    <row r="221" spans="1:11" ht="15">
      <c r="B221" s="1" t="s">
        <v>169</v>
      </c>
      <c r="C221" s="1" t="s">
        <v>2134</v>
      </c>
      <c r="D221" s="559"/>
      <c r="H221" s="1" t="s">
        <v>170</v>
      </c>
      <c r="J221" s="1" t="s">
        <v>997</v>
      </c>
    </row>
    <row r="222" spans="1:11" ht="15">
      <c r="B222" s="155" t="s">
        <v>1726</v>
      </c>
      <c r="C222" s="155" t="s">
        <v>2135</v>
      </c>
      <c r="D222" s="559"/>
    </row>
    <row r="223" spans="1:11" ht="15">
      <c r="B223" s="1" t="s">
        <v>2</v>
      </c>
      <c r="C223" s="126" t="s">
        <v>2002</v>
      </c>
      <c r="D223" s="559" t="s">
        <v>3</v>
      </c>
      <c r="E223" s="384" t="s">
        <v>3868</v>
      </c>
      <c r="G223" s="1" t="s">
        <v>5</v>
      </c>
      <c r="H223" s="1" t="s">
        <v>6</v>
      </c>
      <c r="I223" s="1" t="s">
        <v>7</v>
      </c>
      <c r="J223" s="1" t="s">
        <v>8</v>
      </c>
      <c r="K223" s="1" t="s">
        <v>1275</v>
      </c>
    </row>
    <row r="224" spans="1:11" ht="15">
      <c r="D224" s="559"/>
    </row>
    <row r="225" spans="2:10" ht="15">
      <c r="B225" s="1" t="s">
        <v>169</v>
      </c>
      <c r="C225" s="1" t="s">
        <v>2134</v>
      </c>
      <c r="D225" s="559" t="s">
        <v>169</v>
      </c>
      <c r="E225" s="1" t="s">
        <v>171</v>
      </c>
      <c r="G225" s="1" t="s">
        <v>16</v>
      </c>
      <c r="H225" s="1" t="s">
        <v>172</v>
      </c>
      <c r="I225" s="1" t="s">
        <v>16</v>
      </c>
      <c r="J225" s="1" t="s">
        <v>997</v>
      </c>
    </row>
    <row r="226" spans="2:10" ht="15">
      <c r="B226" s="1" t="s">
        <v>11</v>
      </c>
      <c r="C226" s="1" t="s">
        <v>2003</v>
      </c>
      <c r="D226" s="559" t="s">
        <v>12</v>
      </c>
      <c r="E226" s="1" t="s">
        <v>173</v>
      </c>
      <c r="G226" s="1" t="s">
        <v>16</v>
      </c>
      <c r="H226" s="1" t="s">
        <v>15</v>
      </c>
      <c r="I226" s="1" t="s">
        <v>16</v>
      </c>
      <c r="J226" s="1" t="s">
        <v>991</v>
      </c>
    </row>
    <row r="227" spans="2:10" ht="15">
      <c r="B227" s="1" t="s">
        <v>174</v>
      </c>
      <c r="C227" s="1" t="s">
        <v>2136</v>
      </c>
      <c r="D227" s="559" t="s">
        <v>175</v>
      </c>
      <c r="E227" s="1" t="s">
        <v>176</v>
      </c>
      <c r="G227" s="1" t="s">
        <v>16</v>
      </c>
      <c r="H227" s="1" t="s">
        <v>177</v>
      </c>
      <c r="I227" s="1" t="s">
        <v>16</v>
      </c>
      <c r="J227" s="1" t="s">
        <v>1044</v>
      </c>
    </row>
    <row r="228" spans="2:10" ht="15">
      <c r="B228" s="1" t="s">
        <v>178</v>
      </c>
      <c r="C228" s="1" t="s">
        <v>2137</v>
      </c>
      <c r="D228" s="559" t="s">
        <v>179</v>
      </c>
      <c r="E228" s="1" t="s">
        <v>180</v>
      </c>
      <c r="G228" s="1" t="s">
        <v>16</v>
      </c>
      <c r="H228" s="1" t="s">
        <v>181</v>
      </c>
      <c r="I228" s="1" t="s">
        <v>16</v>
      </c>
      <c r="J228" s="1" t="s">
        <v>1045</v>
      </c>
    </row>
    <row r="229" spans="2:10" ht="15">
      <c r="B229" s="1" t="s">
        <v>182</v>
      </c>
      <c r="C229" s="1" t="s">
        <v>2138</v>
      </c>
      <c r="D229" s="559" t="s">
        <v>183</v>
      </c>
      <c r="E229" s="1" t="s">
        <v>184</v>
      </c>
      <c r="G229" s="1" t="s">
        <v>16</v>
      </c>
      <c r="H229" s="1" t="s">
        <v>185</v>
      </c>
      <c r="I229" s="1" t="s">
        <v>16</v>
      </c>
      <c r="J229" s="1" t="s">
        <v>1046</v>
      </c>
    </row>
    <row r="230" spans="2:10" ht="15">
      <c r="B230" s="1" t="s">
        <v>186</v>
      </c>
      <c r="C230" s="1" t="s">
        <v>2139</v>
      </c>
      <c r="D230" s="559" t="s">
        <v>187</v>
      </c>
      <c r="E230" s="1" t="s">
        <v>188</v>
      </c>
      <c r="G230" s="1" t="s">
        <v>16</v>
      </c>
      <c r="H230" s="1" t="s">
        <v>189</v>
      </c>
      <c r="I230" s="1" t="s">
        <v>16</v>
      </c>
      <c r="J230" s="1" t="s">
        <v>1047</v>
      </c>
    </row>
    <row r="231" spans="2:10" ht="15">
      <c r="B231" s="1" t="s">
        <v>190</v>
      </c>
      <c r="C231" s="1" t="s">
        <v>2140</v>
      </c>
      <c r="D231" s="559" t="s">
        <v>191</v>
      </c>
      <c r="E231" s="1" t="s">
        <v>192</v>
      </c>
      <c r="G231" s="1" t="s">
        <v>16</v>
      </c>
      <c r="H231" s="1" t="s">
        <v>191</v>
      </c>
      <c r="I231" s="1" t="s">
        <v>16</v>
      </c>
      <c r="J231" s="1" t="s">
        <v>1048</v>
      </c>
    </row>
    <row r="232" spans="2:10" ht="15">
      <c r="B232" s="1" t="s">
        <v>193</v>
      </c>
      <c r="C232" s="1" t="s">
        <v>2141</v>
      </c>
      <c r="D232" s="559" t="s">
        <v>194</v>
      </c>
      <c r="E232" s="1" t="s">
        <v>195</v>
      </c>
      <c r="G232" s="1" t="s">
        <v>16</v>
      </c>
      <c r="H232" s="1" t="s">
        <v>196</v>
      </c>
      <c r="I232" s="1" t="s">
        <v>16</v>
      </c>
      <c r="J232" s="1" t="s">
        <v>1049</v>
      </c>
    </row>
    <row r="233" spans="2:10" ht="15">
      <c r="B233" s="1" t="s">
        <v>4033</v>
      </c>
      <c r="C233" s="1" t="s">
        <v>2142</v>
      </c>
      <c r="D233" s="559" t="s">
        <v>197</v>
      </c>
      <c r="E233" s="1" t="s">
        <v>198</v>
      </c>
      <c r="G233" s="1" t="s">
        <v>16</v>
      </c>
      <c r="H233" s="1" t="s">
        <v>199</v>
      </c>
      <c r="I233" s="1" t="s">
        <v>16</v>
      </c>
      <c r="J233" s="1" t="s">
        <v>1055</v>
      </c>
    </row>
    <row r="234" spans="2:10" ht="15">
      <c r="B234" s="1" t="s">
        <v>200</v>
      </c>
      <c r="C234" s="1" t="s">
        <v>2143</v>
      </c>
      <c r="D234" s="559" t="s">
        <v>201</v>
      </c>
      <c r="E234" s="1" t="s">
        <v>200</v>
      </c>
      <c r="G234" s="1" t="s">
        <v>16</v>
      </c>
      <c r="H234" s="1" t="s">
        <v>202</v>
      </c>
      <c r="I234" s="1" t="s">
        <v>16</v>
      </c>
      <c r="J234" s="1" t="s">
        <v>1050</v>
      </c>
    </row>
    <row r="235" spans="2:10" ht="15">
      <c r="B235" s="1" t="s">
        <v>4034</v>
      </c>
      <c r="C235" s="1" t="s">
        <v>2144</v>
      </c>
      <c r="D235" s="559" t="s">
        <v>203</v>
      </c>
      <c r="E235" s="1" t="s">
        <v>204</v>
      </c>
      <c r="G235" s="1" t="s">
        <v>16</v>
      </c>
      <c r="H235" s="1" t="s">
        <v>205</v>
      </c>
      <c r="I235" s="1" t="s">
        <v>16</v>
      </c>
      <c r="J235" s="1" t="s">
        <v>1051</v>
      </c>
    </row>
    <row r="236" spans="2:10" ht="15">
      <c r="B236" s="1" t="s">
        <v>206</v>
      </c>
      <c r="C236" s="1" t="s">
        <v>2145</v>
      </c>
      <c r="D236" s="559" t="s">
        <v>923</v>
      </c>
      <c r="E236" s="1" t="s">
        <v>207</v>
      </c>
      <c r="G236" s="1" t="s">
        <v>16</v>
      </c>
      <c r="H236" s="1" t="s">
        <v>208</v>
      </c>
      <c r="I236" s="1" t="s">
        <v>16</v>
      </c>
      <c r="J236" s="1" t="s">
        <v>1052</v>
      </c>
    </row>
    <row r="237" spans="2:10" ht="15">
      <c r="B237" s="1" t="s">
        <v>4035</v>
      </c>
      <c r="C237" s="1" t="s">
        <v>2146</v>
      </c>
      <c r="D237" s="559" t="s">
        <v>209</v>
      </c>
      <c r="E237" s="1" t="s">
        <v>210</v>
      </c>
      <c r="G237" s="1" t="s">
        <v>16</v>
      </c>
      <c r="H237" s="1" t="s">
        <v>211</v>
      </c>
      <c r="I237" s="1" t="s">
        <v>16</v>
      </c>
      <c r="J237" s="1" t="s">
        <v>1053</v>
      </c>
    </row>
    <row r="238" spans="2:10" ht="15">
      <c r="B238" s="1" t="s">
        <v>212</v>
      </c>
      <c r="C238" s="1" t="s">
        <v>2147</v>
      </c>
      <c r="D238" s="559" t="s">
        <v>213</v>
      </c>
      <c r="E238" s="1" t="s">
        <v>214</v>
      </c>
      <c r="G238" s="1" t="s">
        <v>16</v>
      </c>
      <c r="H238" s="1" t="s">
        <v>215</v>
      </c>
      <c r="I238" s="1" t="s">
        <v>16</v>
      </c>
      <c r="J238" s="1" t="s">
        <v>1054</v>
      </c>
    </row>
    <row r="239" spans="2:10" ht="15">
      <c r="B239" s="1" t="s">
        <v>4033</v>
      </c>
      <c r="C239" s="1" t="s">
        <v>2142</v>
      </c>
      <c r="D239" s="559" t="s">
        <v>197</v>
      </c>
      <c r="E239" s="1" t="s">
        <v>198</v>
      </c>
      <c r="G239" s="1" t="s">
        <v>16</v>
      </c>
      <c r="H239" s="1" t="s">
        <v>199</v>
      </c>
      <c r="I239" s="1" t="s">
        <v>16</v>
      </c>
      <c r="J239" s="1" t="s">
        <v>1055</v>
      </c>
    </row>
    <row r="240" spans="2:10" ht="15">
      <c r="B240" s="1" t="s">
        <v>216</v>
      </c>
      <c r="C240" s="1" t="s">
        <v>2148</v>
      </c>
      <c r="D240" s="559" t="s">
        <v>892</v>
      </c>
      <c r="E240" s="1" t="s">
        <v>217</v>
      </c>
      <c r="G240" s="1" t="s">
        <v>16</v>
      </c>
      <c r="H240" s="1" t="s">
        <v>218</v>
      </c>
      <c r="I240" s="1" t="s">
        <v>16</v>
      </c>
      <c r="J240" s="1" t="s">
        <v>1056</v>
      </c>
    </row>
    <row r="241" spans="1:11" ht="30">
      <c r="B241" s="1" t="s">
        <v>4024</v>
      </c>
      <c r="C241" s="1" t="s">
        <v>2149</v>
      </c>
      <c r="D241" s="559" t="s">
        <v>219</v>
      </c>
      <c r="E241" s="1" t="s">
        <v>220</v>
      </c>
      <c r="G241" s="1" t="s">
        <v>16</v>
      </c>
      <c r="H241" s="1" t="s">
        <v>221</v>
      </c>
      <c r="I241" s="1" t="s">
        <v>16</v>
      </c>
      <c r="J241" s="1" t="s">
        <v>1057</v>
      </c>
    </row>
    <row r="242" spans="1:11" ht="15">
      <c r="B242" s="1" t="s">
        <v>4036</v>
      </c>
      <c r="C242" s="1" t="s">
        <v>2150</v>
      </c>
      <c r="D242" s="559" t="s">
        <v>222</v>
      </c>
      <c r="E242" s="1" t="s">
        <v>223</v>
      </c>
      <c r="G242" s="1" t="s">
        <v>16</v>
      </c>
      <c r="H242" s="1" t="s">
        <v>224</v>
      </c>
      <c r="I242" s="1" t="s">
        <v>16</v>
      </c>
      <c r="J242" s="1" t="s">
        <v>1058</v>
      </c>
    </row>
    <row r="243" spans="1:11" ht="15">
      <c r="B243" s="1" t="s">
        <v>4028</v>
      </c>
      <c r="C243" s="1" t="s">
        <v>2151</v>
      </c>
      <c r="D243" s="559" t="s">
        <v>893</v>
      </c>
      <c r="E243" s="1" t="s">
        <v>894</v>
      </c>
      <c r="G243" s="1" t="s">
        <v>16</v>
      </c>
      <c r="H243" s="1" t="s">
        <v>225</v>
      </c>
      <c r="I243" s="1" t="s">
        <v>16</v>
      </c>
      <c r="J243" s="1" t="s">
        <v>1059</v>
      </c>
    </row>
    <row r="244" spans="1:11" ht="15">
      <c r="B244" s="1" t="s">
        <v>4029</v>
      </c>
      <c r="C244" s="1" t="s">
        <v>2152</v>
      </c>
      <c r="D244" s="559" t="s">
        <v>226</v>
      </c>
      <c r="E244" s="1" t="s">
        <v>227</v>
      </c>
      <c r="G244" s="1" t="s">
        <v>16</v>
      </c>
      <c r="H244" s="1" t="s">
        <v>228</v>
      </c>
      <c r="I244" s="1" t="s">
        <v>16</v>
      </c>
      <c r="J244" s="1" t="s">
        <v>1060</v>
      </c>
    </row>
    <row r="245" spans="1:11" ht="15">
      <c r="B245" s="1" t="s">
        <v>4037</v>
      </c>
      <c r="C245" s="1" t="s">
        <v>2153</v>
      </c>
      <c r="D245" s="559" t="s">
        <v>895</v>
      </c>
      <c r="E245" s="1" t="s">
        <v>896</v>
      </c>
      <c r="G245" s="1" t="s">
        <v>16</v>
      </c>
      <c r="H245" s="1" t="s">
        <v>229</v>
      </c>
      <c r="I245" s="1" t="s">
        <v>16</v>
      </c>
      <c r="J245" s="1" t="s">
        <v>1061</v>
      </c>
    </row>
    <row r="246" spans="1:11" ht="15">
      <c r="B246" s="1" t="s">
        <v>4038</v>
      </c>
      <c r="C246" s="1" t="s">
        <v>2154</v>
      </c>
      <c r="D246" s="559" t="s">
        <v>230</v>
      </c>
      <c r="E246" s="1" t="s">
        <v>231</v>
      </c>
      <c r="G246" s="1" t="s">
        <v>16</v>
      </c>
      <c r="H246" s="1" t="s">
        <v>232</v>
      </c>
      <c r="I246" s="1" t="s">
        <v>16</v>
      </c>
      <c r="J246" s="1" t="s">
        <v>1062</v>
      </c>
    </row>
    <row r="247" spans="1:11" ht="15">
      <c r="B247" s="607" t="s">
        <v>4057</v>
      </c>
      <c r="D247" s="559" t="s">
        <v>16</v>
      </c>
      <c r="E247" s="1" t="s">
        <v>16</v>
      </c>
      <c r="G247" s="1" t="s">
        <v>16</v>
      </c>
      <c r="H247" s="1" t="s">
        <v>16</v>
      </c>
      <c r="I247" s="1" t="s">
        <v>16</v>
      </c>
      <c r="J247" s="1" t="s">
        <v>16</v>
      </c>
    </row>
    <row r="248" spans="1:11" ht="15">
      <c r="D248" s="559" t="s">
        <v>16</v>
      </c>
      <c r="E248" s="1" t="s">
        <v>16</v>
      </c>
      <c r="G248" s="1" t="s">
        <v>16</v>
      </c>
      <c r="H248" s="1" t="s">
        <v>16</v>
      </c>
      <c r="I248" s="1" t="s">
        <v>16</v>
      </c>
      <c r="J248" s="1" t="s">
        <v>16</v>
      </c>
    </row>
    <row r="249" spans="1:11" ht="15">
      <c r="B249" s="156"/>
      <c r="D249" s="1" t="s">
        <v>16</v>
      </c>
      <c r="E249" s="1" t="s">
        <v>16</v>
      </c>
      <c r="F249" s="628"/>
      <c r="G249" s="1" t="s">
        <v>16</v>
      </c>
      <c r="H249" s="1" t="s">
        <v>16</v>
      </c>
      <c r="I249" s="1" t="s">
        <v>16</v>
      </c>
      <c r="J249" s="1" t="s">
        <v>16</v>
      </c>
    </row>
    <row r="250" spans="1:11" ht="15">
      <c r="B250" s="1" t="s">
        <v>233</v>
      </c>
      <c r="C250" s="1" t="s">
        <v>2155</v>
      </c>
      <c r="D250" s="1" t="s">
        <v>3015</v>
      </c>
      <c r="E250" s="1" t="s">
        <v>234</v>
      </c>
      <c r="F250" s="185" t="s">
        <v>4079</v>
      </c>
      <c r="G250" s="1" t="s">
        <v>16</v>
      </c>
      <c r="H250" s="1" t="s">
        <v>236</v>
      </c>
      <c r="I250" s="1" t="s">
        <v>16</v>
      </c>
      <c r="J250" s="1" t="s">
        <v>998</v>
      </c>
      <c r="K250" s="1" t="s">
        <v>235</v>
      </c>
    </row>
    <row r="251" spans="1:11" ht="15"/>
    <row r="252" spans="1:11" ht="15">
      <c r="B252" s="1" t="s">
        <v>2</v>
      </c>
      <c r="C252" s="126" t="s">
        <v>2002</v>
      </c>
      <c r="D252" s="1" t="s">
        <v>3</v>
      </c>
      <c r="E252" s="384" t="s">
        <v>3868</v>
      </c>
      <c r="F252" s="185" t="s">
        <v>4068</v>
      </c>
      <c r="G252" s="1" t="s">
        <v>5</v>
      </c>
      <c r="H252" s="1" t="s">
        <v>6</v>
      </c>
      <c r="I252" s="1" t="s">
        <v>7</v>
      </c>
      <c r="J252" s="1" t="s">
        <v>8</v>
      </c>
      <c r="K252" s="1" t="s">
        <v>1275</v>
      </c>
    </row>
    <row r="253" spans="1:11" ht="15">
      <c r="E253" s="1" t="s">
        <v>16</v>
      </c>
      <c r="G253" s="1" t="s">
        <v>16</v>
      </c>
      <c r="H253" s="1" t="s">
        <v>16</v>
      </c>
      <c r="I253" s="1" t="s">
        <v>16</v>
      </c>
      <c r="J253" s="1" t="s">
        <v>16</v>
      </c>
    </row>
    <row r="254" spans="1:11" ht="15">
      <c r="B254" s="1" t="s">
        <v>233</v>
      </c>
      <c r="C254" s="1" t="s">
        <v>2155</v>
      </c>
      <c r="D254" s="1" t="s">
        <v>3015</v>
      </c>
      <c r="E254" s="1" t="s">
        <v>234</v>
      </c>
      <c r="F254" s="185" t="s">
        <v>4079</v>
      </c>
      <c r="G254" s="1" t="s">
        <v>237</v>
      </c>
      <c r="H254" s="1" t="s">
        <v>236</v>
      </c>
      <c r="I254" s="1" t="s">
        <v>16</v>
      </c>
      <c r="J254" s="1" t="s">
        <v>998</v>
      </c>
      <c r="K254" s="1" t="s">
        <v>235</v>
      </c>
    </row>
    <row r="255" spans="1:11" ht="15">
      <c r="B255" s="1" t="s">
        <v>238</v>
      </c>
      <c r="C255" s="1" t="s">
        <v>2156</v>
      </c>
      <c r="D255" s="1" t="s">
        <v>3016</v>
      </c>
      <c r="E255" s="1" t="s">
        <v>3676</v>
      </c>
      <c r="F255" s="185" t="s">
        <v>4231</v>
      </c>
      <c r="G255" s="1" t="s">
        <v>239</v>
      </c>
      <c r="H255" s="1" t="s">
        <v>240</v>
      </c>
      <c r="I255" s="1" t="s">
        <v>16</v>
      </c>
      <c r="J255" s="1" t="s">
        <v>241</v>
      </c>
      <c r="K255" s="1" t="s">
        <v>1289</v>
      </c>
    </row>
    <row r="256" spans="1:11" ht="15">
      <c r="A256" s="284" t="s">
        <v>1621</v>
      </c>
      <c r="B256" s="1" t="s">
        <v>2858</v>
      </c>
      <c r="C256" s="1" t="s">
        <v>2862</v>
      </c>
      <c r="D256" s="1" t="s">
        <v>3068</v>
      </c>
      <c r="E256" s="1" t="s">
        <v>3588</v>
      </c>
      <c r="F256" s="185" t="s">
        <v>4232</v>
      </c>
    </row>
    <row r="257" spans="1:11" ht="15">
      <c r="A257" s="284" t="s">
        <v>1621</v>
      </c>
      <c r="B257" s="1" t="s">
        <v>2859</v>
      </c>
      <c r="C257" s="1" t="s">
        <v>2864</v>
      </c>
      <c r="D257" s="1" t="s">
        <v>3069</v>
      </c>
      <c r="E257" s="1" t="s">
        <v>3586</v>
      </c>
      <c r="F257" s="185" t="s">
        <v>4233</v>
      </c>
    </row>
    <row r="258" spans="1:11" ht="15">
      <c r="A258" s="284" t="s">
        <v>1621</v>
      </c>
      <c r="B258" s="1" t="s">
        <v>2860</v>
      </c>
      <c r="C258" s="1" t="s">
        <v>2863</v>
      </c>
      <c r="D258" s="1" t="s">
        <v>3070</v>
      </c>
      <c r="E258" s="1" t="s">
        <v>3587</v>
      </c>
      <c r="F258" s="185" t="s">
        <v>4234</v>
      </c>
    </row>
    <row r="259" spans="1:11" ht="15">
      <c r="A259" s="284" t="s">
        <v>1621</v>
      </c>
      <c r="B259" s="1" t="s">
        <v>1775</v>
      </c>
      <c r="C259" s="1" t="s">
        <v>2157</v>
      </c>
      <c r="D259" s="1" t="s">
        <v>3071</v>
      </c>
      <c r="E259" s="575" t="s">
        <v>3581</v>
      </c>
      <c r="F259" s="185" t="s">
        <v>4235</v>
      </c>
    </row>
    <row r="260" spans="1:11" ht="15">
      <c r="A260" s="284" t="s">
        <v>1621</v>
      </c>
      <c r="B260" s="1" t="s">
        <v>1771</v>
      </c>
      <c r="C260" s="1" t="s">
        <v>2158</v>
      </c>
      <c r="D260" s="1" t="s">
        <v>3435</v>
      </c>
      <c r="E260" s="575" t="s">
        <v>3582</v>
      </c>
      <c r="F260" s="185" t="s">
        <v>4236</v>
      </c>
    </row>
    <row r="261" spans="1:11" ht="15">
      <c r="A261" s="284" t="s">
        <v>1621</v>
      </c>
      <c r="B261" s="1" t="s">
        <v>1772</v>
      </c>
      <c r="C261" s="1" t="s">
        <v>2159</v>
      </c>
      <c r="D261" s="1" t="s">
        <v>3073</v>
      </c>
      <c r="E261" s="575" t="s">
        <v>3583</v>
      </c>
      <c r="F261" s="185" t="s">
        <v>4237</v>
      </c>
    </row>
    <row r="262" spans="1:11" ht="30">
      <c r="A262" s="284" t="s">
        <v>1621</v>
      </c>
      <c r="B262" s="1" t="s">
        <v>1773</v>
      </c>
      <c r="C262" s="1" t="s">
        <v>2160</v>
      </c>
      <c r="D262" s="1" t="s">
        <v>3074</v>
      </c>
      <c r="E262" s="580" t="s">
        <v>3584</v>
      </c>
      <c r="F262" s="185" t="s">
        <v>4238</v>
      </c>
    </row>
    <row r="263" spans="1:11" ht="15">
      <c r="A263" s="284" t="s">
        <v>1621</v>
      </c>
      <c r="B263" s="1" t="s">
        <v>1774</v>
      </c>
      <c r="C263" s="1" t="s">
        <v>2161</v>
      </c>
      <c r="D263" s="1" t="s">
        <v>3075</v>
      </c>
      <c r="E263" s="575" t="s">
        <v>3585</v>
      </c>
      <c r="F263" s="185" t="s">
        <v>4239</v>
      </c>
    </row>
    <row r="264" spans="1:11" ht="15"/>
    <row r="265" spans="1:11" ht="15">
      <c r="A265" s="284" t="s">
        <v>1621</v>
      </c>
      <c r="B265" s="1" t="s">
        <v>1376</v>
      </c>
      <c r="C265" s="1" t="s">
        <v>2162</v>
      </c>
      <c r="D265" s="1" t="s">
        <v>3072</v>
      </c>
      <c r="E265" s="1" t="s">
        <v>3589</v>
      </c>
      <c r="F265" s="185" t="s">
        <v>4240</v>
      </c>
    </row>
    <row r="266" spans="1:11" ht="15">
      <c r="B266" s="1" t="s">
        <v>1888</v>
      </c>
      <c r="C266" s="1" t="s">
        <v>2163</v>
      </c>
      <c r="E266" s="1" t="s">
        <v>3860</v>
      </c>
      <c r="F266" s="185" t="s">
        <v>4241</v>
      </c>
    </row>
    <row r="267" spans="1:11" ht="30">
      <c r="B267" s="1" t="s">
        <v>1466</v>
      </c>
      <c r="C267" s="1" t="s">
        <v>2164</v>
      </c>
      <c r="D267" s="1" t="s">
        <v>3017</v>
      </c>
      <c r="E267" s="1" t="s">
        <v>3590</v>
      </c>
      <c r="F267" s="185" t="s">
        <v>4242</v>
      </c>
      <c r="G267" s="1" t="s">
        <v>242</v>
      </c>
      <c r="H267" s="1" t="s">
        <v>243</v>
      </c>
      <c r="I267" s="1" t="s">
        <v>16</v>
      </c>
      <c r="J267" s="1" t="s">
        <v>1063</v>
      </c>
      <c r="K267" s="1" t="s">
        <v>1290</v>
      </c>
    </row>
    <row r="268" spans="1:11" ht="30">
      <c r="B268" s="1" t="s">
        <v>2797</v>
      </c>
      <c r="C268" s="126" t="s">
        <v>3992</v>
      </c>
      <c r="D268" s="1" t="s">
        <v>3018</v>
      </c>
      <c r="E268" s="1" t="s">
        <v>3591</v>
      </c>
      <c r="F268" s="185" t="s">
        <v>4243</v>
      </c>
    </row>
    <row r="269" spans="1:11" ht="15">
      <c r="B269" s="1" t="s">
        <v>1377</v>
      </c>
      <c r="C269" s="126" t="s">
        <v>2795</v>
      </c>
      <c r="D269" s="1" t="s">
        <v>3019</v>
      </c>
      <c r="E269" s="1" t="s">
        <v>3592</v>
      </c>
      <c r="F269" s="185" t="s">
        <v>4244</v>
      </c>
    </row>
    <row r="270" spans="1:11" ht="30">
      <c r="A270" s="284" t="s">
        <v>1621</v>
      </c>
      <c r="B270" s="1" t="s">
        <v>2763</v>
      </c>
      <c r="C270" s="1" t="s">
        <v>2165</v>
      </c>
      <c r="D270" s="567" t="s">
        <v>3335</v>
      </c>
      <c r="E270" s="1" t="s">
        <v>3593</v>
      </c>
      <c r="F270" s="185" t="s">
        <v>4245</v>
      </c>
    </row>
    <row r="271" spans="1:11" ht="30">
      <c r="A271" s="284" t="s">
        <v>1621</v>
      </c>
      <c r="B271" s="1" t="s">
        <v>1776</v>
      </c>
      <c r="C271" s="126" t="s">
        <v>2861</v>
      </c>
      <c r="D271" s="567" t="s">
        <v>3336</v>
      </c>
      <c r="E271" s="1" t="s">
        <v>3594</v>
      </c>
      <c r="F271" s="185" t="s">
        <v>4246</v>
      </c>
    </row>
    <row r="272" spans="1:11" ht="30">
      <c r="A272" s="284" t="s">
        <v>1621</v>
      </c>
      <c r="B272" s="1" t="s">
        <v>1777</v>
      </c>
      <c r="C272" s="1" t="s">
        <v>2166</v>
      </c>
      <c r="D272" s="1" t="s">
        <v>3076</v>
      </c>
      <c r="E272" s="1" t="s">
        <v>3595</v>
      </c>
      <c r="F272" s="185" t="s">
        <v>4247</v>
      </c>
    </row>
    <row r="273" spans="1:14" ht="15">
      <c r="A273" s="284" t="s">
        <v>1621</v>
      </c>
      <c r="B273" s="1" t="s">
        <v>1778</v>
      </c>
      <c r="C273" s="1" t="s">
        <v>2167</v>
      </c>
      <c r="D273" s="1" t="s">
        <v>3077</v>
      </c>
      <c r="E273" s="1" t="s">
        <v>3596</v>
      </c>
      <c r="F273" s="185" t="s">
        <v>4248</v>
      </c>
    </row>
    <row r="274" spans="1:14" ht="15"/>
    <row r="275" spans="1:14" ht="15">
      <c r="B275" s="1" t="s">
        <v>1463</v>
      </c>
      <c r="C275" s="1" t="s">
        <v>2168</v>
      </c>
      <c r="D275" s="1" t="s">
        <v>3370</v>
      </c>
      <c r="E275" s="1" t="s">
        <v>244</v>
      </c>
      <c r="F275" s="185" t="s">
        <v>4249</v>
      </c>
      <c r="G275" s="1" t="s">
        <v>245</v>
      </c>
      <c r="H275" s="1" t="s">
        <v>246</v>
      </c>
      <c r="I275" s="1" t="s">
        <v>16</v>
      </c>
      <c r="J275" s="1" t="s">
        <v>247</v>
      </c>
      <c r="K275" s="1" t="s">
        <v>1291</v>
      </c>
    </row>
    <row r="276" spans="1:14" ht="15">
      <c r="A276" s="284" t="s">
        <v>1621</v>
      </c>
      <c r="B276" s="1" t="s">
        <v>1804</v>
      </c>
      <c r="C276" s="1" t="s">
        <v>2169</v>
      </c>
      <c r="D276" s="1" t="s">
        <v>3078</v>
      </c>
      <c r="E276" s="1" t="s">
        <v>3597</v>
      </c>
      <c r="F276" s="185" t="s">
        <v>4250</v>
      </c>
    </row>
    <row r="277" spans="1:14" ht="15">
      <c r="A277" s="284" t="s">
        <v>1621</v>
      </c>
      <c r="B277" s="1" t="s">
        <v>1805</v>
      </c>
      <c r="C277" s="1" t="s">
        <v>2170</v>
      </c>
      <c r="D277" s="1" t="s">
        <v>3079</v>
      </c>
      <c r="E277" s="1" t="s">
        <v>3598</v>
      </c>
      <c r="F277" s="185" t="s">
        <v>4251</v>
      </c>
    </row>
    <row r="278" spans="1:14" ht="15">
      <c r="A278" s="284" t="s">
        <v>1621</v>
      </c>
      <c r="B278" s="1" t="s">
        <v>1806</v>
      </c>
      <c r="C278" s="1" t="s">
        <v>2171</v>
      </c>
      <c r="D278" s="1" t="s">
        <v>3080</v>
      </c>
      <c r="E278" s="1" t="s">
        <v>3599</v>
      </c>
      <c r="F278" s="185" t="s">
        <v>4252</v>
      </c>
    </row>
    <row r="279" spans="1:14" ht="15">
      <c r="A279" s="284" t="s">
        <v>1621</v>
      </c>
      <c r="B279" s="1" t="s">
        <v>1807</v>
      </c>
      <c r="C279" s="1" t="s">
        <v>2172</v>
      </c>
      <c r="D279" s="1" t="s">
        <v>3081</v>
      </c>
      <c r="E279" s="1" t="s">
        <v>3600</v>
      </c>
      <c r="F279" s="185" t="s">
        <v>4253</v>
      </c>
    </row>
    <row r="280" spans="1:14" ht="15">
      <c r="A280" s="284" t="s">
        <v>1621</v>
      </c>
      <c r="B280" s="1" t="s">
        <v>1808</v>
      </c>
      <c r="C280" s="1" t="s">
        <v>2173</v>
      </c>
      <c r="D280" s="1" t="s">
        <v>3082</v>
      </c>
      <c r="E280" s="1" t="s">
        <v>3601</v>
      </c>
      <c r="F280" s="185" t="s">
        <v>4254</v>
      </c>
    </row>
    <row r="281" spans="1:14" ht="15">
      <c r="A281" s="284" t="s">
        <v>1621</v>
      </c>
      <c r="B281" s="1" t="s">
        <v>1809</v>
      </c>
      <c r="C281" s="1" t="s">
        <v>2174</v>
      </c>
      <c r="D281" s="1" t="s">
        <v>3083</v>
      </c>
      <c r="E281" s="1" t="s">
        <v>3602</v>
      </c>
      <c r="F281" s="185" t="s">
        <v>4255</v>
      </c>
    </row>
    <row r="282" spans="1:14" ht="30">
      <c r="A282" s="284" t="s">
        <v>1621</v>
      </c>
      <c r="B282" s="1" t="s">
        <v>1810</v>
      </c>
      <c r="C282" s="1" t="s">
        <v>2175</v>
      </c>
      <c r="D282" s="567" t="s">
        <v>3356</v>
      </c>
      <c r="E282" s="1" t="s">
        <v>3679</v>
      </c>
      <c r="F282" s="185" t="s">
        <v>4256</v>
      </c>
    </row>
    <row r="283" spans="1:14" ht="15">
      <c r="A283" s="284" t="s">
        <v>1621</v>
      </c>
      <c r="B283" s="1" t="s">
        <v>1811</v>
      </c>
      <c r="C283" s="1" t="s">
        <v>2176</v>
      </c>
      <c r="D283" s="1" t="s">
        <v>3084</v>
      </c>
      <c r="E283" s="1" t="s">
        <v>3677</v>
      </c>
      <c r="F283" s="185" t="s">
        <v>4257</v>
      </c>
    </row>
    <row r="284" spans="1:14" ht="15">
      <c r="A284" s="284" t="s">
        <v>1621</v>
      </c>
      <c r="B284" s="1" t="s">
        <v>1903</v>
      </c>
      <c r="C284" s="1" t="s">
        <v>2177</v>
      </c>
      <c r="D284" s="1" t="s">
        <v>3085</v>
      </c>
      <c r="E284" s="1" t="s">
        <v>3607</v>
      </c>
      <c r="F284" s="185" t="s">
        <v>4258</v>
      </c>
      <c r="N284" s="1" t="s">
        <v>739</v>
      </c>
    </row>
    <row r="285" spans="1:14" ht="15">
      <c r="A285" s="284" t="s">
        <v>1621</v>
      </c>
      <c r="B285" s="1" t="s">
        <v>1904</v>
      </c>
      <c r="C285" s="1" t="s">
        <v>2178</v>
      </c>
      <c r="D285" s="567" t="s">
        <v>3354</v>
      </c>
      <c r="E285" s="1" t="s">
        <v>3606</v>
      </c>
      <c r="F285" s="185" t="s">
        <v>4259</v>
      </c>
      <c r="N285" s="1" t="s">
        <v>3605</v>
      </c>
    </row>
    <row r="286" spans="1:14" ht="15">
      <c r="A286" s="284" t="s">
        <v>1621</v>
      </c>
      <c r="B286" s="1" t="s">
        <v>1812</v>
      </c>
      <c r="C286" s="1" t="s">
        <v>2179</v>
      </c>
      <c r="D286" s="1" t="s">
        <v>3086</v>
      </c>
      <c r="E286" s="1" t="s">
        <v>3604</v>
      </c>
      <c r="F286" s="185" t="s">
        <v>4260</v>
      </c>
      <c r="N286" s="1" t="s">
        <v>3605</v>
      </c>
    </row>
    <row r="287" spans="1:14" ht="30">
      <c r="A287" s="284" t="s">
        <v>1621</v>
      </c>
      <c r="B287" s="1" t="s">
        <v>1813</v>
      </c>
      <c r="C287" s="1" t="s">
        <v>2180</v>
      </c>
      <c r="D287" s="1" t="s">
        <v>3087</v>
      </c>
      <c r="E287" s="1" t="s">
        <v>3603</v>
      </c>
      <c r="F287" s="185" t="s">
        <v>4261</v>
      </c>
      <c r="N287" s="1" t="s">
        <v>3605</v>
      </c>
    </row>
    <row r="288" spans="1:14" ht="15"/>
    <row r="289" spans="2:11" ht="15">
      <c r="B289" s="1" t="s">
        <v>1905</v>
      </c>
      <c r="C289" s="1" t="s">
        <v>2181</v>
      </c>
      <c r="D289" s="567" t="s">
        <v>3355</v>
      </c>
      <c r="E289" s="1" t="s">
        <v>3678</v>
      </c>
      <c r="F289" s="185" t="s">
        <v>4262</v>
      </c>
    </row>
    <row r="290" spans="2:11" ht="15">
      <c r="B290" s="1" t="s">
        <v>320</v>
      </c>
      <c r="C290" s="1" t="s">
        <v>2182</v>
      </c>
      <c r="D290" s="1" t="s">
        <v>320</v>
      </c>
      <c r="E290" s="1" t="s">
        <v>321</v>
      </c>
      <c r="F290" s="185" t="s">
        <v>4263</v>
      </c>
      <c r="G290" s="1" t="s">
        <v>322</v>
      </c>
      <c r="H290" s="1" t="s">
        <v>323</v>
      </c>
      <c r="I290" s="1" t="s">
        <v>16</v>
      </c>
      <c r="J290" s="1" t="s">
        <v>324</v>
      </c>
      <c r="K290" s="1" t="s">
        <v>1282</v>
      </c>
    </row>
    <row r="291" spans="2:11" ht="15">
      <c r="B291" s="1" t="s">
        <v>325</v>
      </c>
      <c r="C291" s="1" t="s">
        <v>2183</v>
      </c>
      <c r="D291" s="1" t="s">
        <v>326</v>
      </c>
      <c r="E291" s="1" t="s">
        <v>327</v>
      </c>
      <c r="F291" s="185" t="s">
        <v>4264</v>
      </c>
      <c r="G291" s="1" t="s">
        <v>328</v>
      </c>
      <c r="H291" s="1" t="s">
        <v>329</v>
      </c>
      <c r="I291" s="1" t="s">
        <v>16</v>
      </c>
      <c r="J291" s="1" t="s">
        <v>330</v>
      </c>
      <c r="K291" s="1" t="s">
        <v>1283</v>
      </c>
    </row>
    <row r="292" spans="2:11" ht="15">
      <c r="B292" s="1" t="s">
        <v>248</v>
      </c>
      <c r="C292" s="1" t="s">
        <v>2184</v>
      </c>
      <c r="D292" s="1" t="s">
        <v>249</v>
      </c>
      <c r="E292" s="1" t="s">
        <v>250</v>
      </c>
      <c r="F292" s="185" t="s">
        <v>4265</v>
      </c>
      <c r="G292" s="1" t="s">
        <v>251</v>
      </c>
      <c r="H292" s="1" t="s">
        <v>252</v>
      </c>
      <c r="I292" s="1" t="s">
        <v>16</v>
      </c>
      <c r="J292" s="1" t="s">
        <v>1064</v>
      </c>
      <c r="K292" s="1" t="s">
        <v>1278</v>
      </c>
    </row>
    <row r="293" spans="2:11" ht="15">
      <c r="B293" s="1" t="s">
        <v>253</v>
      </c>
      <c r="C293" s="1" t="s">
        <v>2185</v>
      </c>
      <c r="D293" s="1" t="s">
        <v>254</v>
      </c>
      <c r="E293" s="1" t="s">
        <v>3614</v>
      </c>
      <c r="F293" s="185" t="s">
        <v>4266</v>
      </c>
      <c r="G293" s="1" t="s">
        <v>255</v>
      </c>
      <c r="H293" s="1" t="s">
        <v>256</v>
      </c>
      <c r="I293" s="1" t="s">
        <v>16</v>
      </c>
      <c r="J293" s="1" t="s">
        <v>1065</v>
      </c>
      <c r="K293" s="1" t="s">
        <v>1306</v>
      </c>
    </row>
    <row r="294" spans="2:11" ht="15">
      <c r="B294" s="1" t="s">
        <v>257</v>
      </c>
      <c r="C294" s="1" t="s">
        <v>2186</v>
      </c>
      <c r="D294" s="1" t="s">
        <v>3020</v>
      </c>
      <c r="E294" s="1" t="s">
        <v>3613</v>
      </c>
      <c r="F294" s="185" t="s">
        <v>4267</v>
      </c>
      <c r="G294" s="1" t="s">
        <v>258</v>
      </c>
      <c r="H294" s="1" t="s">
        <v>259</v>
      </c>
      <c r="I294" s="1" t="s">
        <v>16</v>
      </c>
      <c r="J294" s="1" t="s">
        <v>1066</v>
      </c>
      <c r="K294" s="1" t="s">
        <v>1284</v>
      </c>
    </row>
    <row r="295" spans="2:11" ht="15">
      <c r="B295" s="1" t="s">
        <v>260</v>
      </c>
      <c r="C295" s="1" t="s">
        <v>2187</v>
      </c>
      <c r="D295" s="1" t="s">
        <v>261</v>
      </c>
      <c r="E295" s="1" t="s">
        <v>3608</v>
      </c>
      <c r="F295" s="185" t="s">
        <v>4268</v>
      </c>
      <c r="G295" s="1" t="s">
        <v>262</v>
      </c>
      <c r="H295" s="1" t="s">
        <v>263</v>
      </c>
      <c r="I295" s="1" t="s">
        <v>16</v>
      </c>
      <c r="J295" s="1" t="s">
        <v>1074</v>
      </c>
      <c r="K295" s="1" t="s">
        <v>1279</v>
      </c>
    </row>
    <row r="296" spans="2:11" ht="15">
      <c r="B296" s="1" t="s">
        <v>264</v>
      </c>
      <c r="C296" s="1" t="s">
        <v>2188</v>
      </c>
      <c r="D296" s="567" t="s">
        <v>3337</v>
      </c>
      <c r="E296" s="1" t="s">
        <v>265</v>
      </c>
      <c r="F296" s="185" t="s">
        <v>4269</v>
      </c>
      <c r="G296" s="1" t="s">
        <v>266</v>
      </c>
      <c r="H296" s="1" t="s">
        <v>267</v>
      </c>
      <c r="I296" s="1" t="s">
        <v>16</v>
      </c>
      <c r="J296" s="1" t="s">
        <v>1067</v>
      </c>
      <c r="K296" s="1" t="s">
        <v>1293</v>
      </c>
    </row>
    <row r="297" spans="2:11" ht="15">
      <c r="B297" s="1" t="s">
        <v>268</v>
      </c>
      <c r="C297" s="1" t="s">
        <v>2189</v>
      </c>
      <c r="D297" s="567" t="s">
        <v>3338</v>
      </c>
      <c r="E297" s="1" t="s">
        <v>3612</v>
      </c>
      <c r="F297" s="185" t="s">
        <v>16</v>
      </c>
      <c r="G297" s="1" t="s">
        <v>269</v>
      </c>
      <c r="H297" s="1" t="s">
        <v>270</v>
      </c>
      <c r="I297" s="1" t="s">
        <v>16</v>
      </c>
      <c r="J297" s="1" t="s">
        <v>1068</v>
      </c>
      <c r="K297" s="1" t="s">
        <v>1292</v>
      </c>
    </row>
    <row r="298" spans="2:11" ht="15">
      <c r="B298" s="1" t="s">
        <v>271</v>
      </c>
      <c r="C298" s="126" t="s">
        <v>2746</v>
      </c>
      <c r="D298" s="1" t="s">
        <v>272</v>
      </c>
      <c r="E298" s="1" t="s">
        <v>3993</v>
      </c>
      <c r="F298" s="185" t="s">
        <v>4270</v>
      </c>
      <c r="G298" s="1" t="s">
        <v>266</v>
      </c>
      <c r="H298" s="1" t="s">
        <v>273</v>
      </c>
      <c r="I298" s="1" t="s">
        <v>16</v>
      </c>
      <c r="J298" s="1" t="s">
        <v>1069</v>
      </c>
      <c r="K298" s="1" t="s">
        <v>1294</v>
      </c>
    </row>
    <row r="299" spans="2:11" ht="15">
      <c r="B299" s="1" t="s">
        <v>274</v>
      </c>
      <c r="C299" s="1" t="s">
        <v>2190</v>
      </c>
      <c r="D299" s="1" t="s">
        <v>274</v>
      </c>
      <c r="E299" s="1" t="s">
        <v>3994</v>
      </c>
      <c r="F299" s="185" t="s">
        <v>16</v>
      </c>
      <c r="G299" s="1" t="s">
        <v>275</v>
      </c>
      <c r="H299" s="1" t="s">
        <v>276</v>
      </c>
      <c r="I299" s="1" t="s">
        <v>16</v>
      </c>
      <c r="J299" s="1" t="s">
        <v>277</v>
      </c>
      <c r="K299" s="1" t="s">
        <v>1295</v>
      </c>
    </row>
    <row r="300" spans="2:11" ht="15">
      <c r="B300" s="1" t="s">
        <v>278</v>
      </c>
      <c r="C300" s="1" t="s">
        <v>2191</v>
      </c>
      <c r="D300" s="1" t="s">
        <v>279</v>
      </c>
      <c r="E300" s="1" t="s">
        <v>280</v>
      </c>
      <c r="F300" s="185" t="s">
        <v>4271</v>
      </c>
      <c r="G300" s="1" t="s">
        <v>281</v>
      </c>
      <c r="H300" s="1" t="s">
        <v>282</v>
      </c>
      <c r="I300" s="1" t="s">
        <v>16</v>
      </c>
      <c r="J300" s="1" t="s">
        <v>1070</v>
      </c>
      <c r="K300" s="1" t="s">
        <v>1280</v>
      </c>
    </row>
    <row r="301" spans="2:11" ht="15">
      <c r="B301" s="1" t="s">
        <v>283</v>
      </c>
      <c r="C301" s="1" t="s">
        <v>2192</v>
      </c>
      <c r="D301" s="1" t="s">
        <v>3023</v>
      </c>
      <c r="E301" s="1" t="s">
        <v>3609</v>
      </c>
      <c r="F301" s="185" t="s">
        <v>4272</v>
      </c>
      <c r="G301" s="1" t="s">
        <v>284</v>
      </c>
      <c r="H301" s="1" t="s">
        <v>285</v>
      </c>
      <c r="I301" s="1" t="s">
        <v>16</v>
      </c>
      <c r="J301" s="1" t="s">
        <v>286</v>
      </c>
      <c r="K301" s="1" t="s">
        <v>1296</v>
      </c>
    </row>
    <row r="302" spans="2:11" ht="15">
      <c r="B302" s="1" t="s">
        <v>287</v>
      </c>
      <c r="C302" s="1" t="s">
        <v>2193</v>
      </c>
      <c r="D302" s="1" t="s">
        <v>3022</v>
      </c>
      <c r="E302" s="1" t="s">
        <v>3611</v>
      </c>
      <c r="F302" s="185" t="s">
        <v>4273</v>
      </c>
      <c r="G302" s="1" t="s">
        <v>289</v>
      </c>
      <c r="H302" s="1" t="s">
        <v>290</v>
      </c>
      <c r="I302" s="1" t="s">
        <v>16</v>
      </c>
      <c r="J302" s="1" t="s">
        <v>1071</v>
      </c>
      <c r="K302" s="1" t="s">
        <v>1298</v>
      </c>
    </row>
    <row r="303" spans="2:11" ht="15">
      <c r="B303" s="1" t="s">
        <v>1493</v>
      </c>
      <c r="C303" s="1" t="s">
        <v>2194</v>
      </c>
      <c r="D303" s="1" t="s">
        <v>3021</v>
      </c>
      <c r="E303" s="1" t="s">
        <v>3610</v>
      </c>
      <c r="F303" s="185" t="s">
        <v>4274</v>
      </c>
      <c r="G303" s="1" t="s">
        <v>16</v>
      </c>
      <c r="H303" s="1" t="s">
        <v>16</v>
      </c>
      <c r="I303" s="1" t="s">
        <v>16</v>
      </c>
      <c r="J303" s="1" t="s">
        <v>291</v>
      </c>
      <c r="K303" s="1" t="s">
        <v>1297</v>
      </c>
    </row>
    <row r="304" spans="2:11" ht="15">
      <c r="B304" s="1" t="s">
        <v>1881</v>
      </c>
      <c r="C304" s="1" t="s">
        <v>2195</v>
      </c>
      <c r="E304" s="1" t="s">
        <v>3729</v>
      </c>
      <c r="F304" s="185" t="s">
        <v>4275</v>
      </c>
    </row>
    <row r="305" spans="2:11" ht="15">
      <c r="B305" s="1" t="s">
        <v>292</v>
      </c>
      <c r="C305" s="1" t="s">
        <v>2196</v>
      </c>
      <c r="D305" s="1" t="s">
        <v>3264</v>
      </c>
      <c r="E305" s="1" t="s">
        <v>3995</v>
      </c>
      <c r="F305" s="185" t="s">
        <v>4276</v>
      </c>
      <c r="G305" s="1" t="s">
        <v>293</v>
      </c>
      <c r="H305" s="1" t="s">
        <v>294</v>
      </c>
      <c r="I305" s="1" t="s">
        <v>16</v>
      </c>
      <c r="J305" s="1" t="s">
        <v>1072</v>
      </c>
      <c r="K305" s="1" t="s">
        <v>1299</v>
      </c>
    </row>
    <row r="306" spans="2:11" ht="15">
      <c r="B306" s="1" t="s">
        <v>295</v>
      </c>
      <c r="C306" s="1" t="s">
        <v>2197</v>
      </c>
      <c r="D306" s="1" t="s">
        <v>3265</v>
      </c>
      <c r="E306" s="1" t="s">
        <v>3998</v>
      </c>
      <c r="F306" s="185" t="s">
        <v>16</v>
      </c>
      <c r="G306" s="1" t="s">
        <v>296</v>
      </c>
      <c r="H306" s="1" t="s">
        <v>297</v>
      </c>
      <c r="I306" s="1" t="s">
        <v>16</v>
      </c>
      <c r="J306" s="1" t="s">
        <v>298</v>
      </c>
      <c r="K306" s="1" t="s">
        <v>1300</v>
      </c>
    </row>
    <row r="307" spans="2:11" ht="15">
      <c r="B307" s="1" t="s">
        <v>299</v>
      </c>
      <c r="C307" s="1" t="s">
        <v>2198</v>
      </c>
      <c r="D307" s="1" t="s">
        <v>300</v>
      </c>
      <c r="E307" s="1" t="s">
        <v>3738</v>
      </c>
      <c r="F307" s="185" t="s">
        <v>4277</v>
      </c>
      <c r="G307" s="1" t="s">
        <v>301</v>
      </c>
      <c r="H307" s="1" t="s">
        <v>302</v>
      </c>
      <c r="I307" s="1" t="s">
        <v>16</v>
      </c>
      <c r="J307" s="1" t="s">
        <v>1073</v>
      </c>
      <c r="K307" s="1" t="s">
        <v>1281</v>
      </c>
    </row>
    <row r="308" spans="2:11" ht="15">
      <c r="B308" s="1" t="s">
        <v>303</v>
      </c>
      <c r="C308" s="1" t="s">
        <v>2199</v>
      </c>
      <c r="D308" s="1" t="s">
        <v>304</v>
      </c>
      <c r="E308" s="1" t="s">
        <v>3615</v>
      </c>
      <c r="F308" s="185" t="s">
        <v>4278</v>
      </c>
      <c r="G308" s="1" t="s">
        <v>305</v>
      </c>
      <c r="H308" s="1" t="s">
        <v>306</v>
      </c>
      <c r="I308" s="1" t="s">
        <v>16</v>
      </c>
      <c r="J308" s="1" t="s">
        <v>1075</v>
      </c>
      <c r="K308" s="1" t="s">
        <v>1308</v>
      </c>
    </row>
    <row r="309" spans="2:11" ht="15">
      <c r="K309" s="1" t="s">
        <v>1307</v>
      </c>
    </row>
    <row r="310" spans="2:11" ht="15">
      <c r="B310" s="1" t="s">
        <v>307</v>
      </c>
      <c r="C310" s="1" t="s">
        <v>2200</v>
      </c>
      <c r="D310" s="1" t="s">
        <v>3024</v>
      </c>
      <c r="E310" s="1" t="s">
        <v>3617</v>
      </c>
      <c r="F310" s="185" t="s">
        <v>4279</v>
      </c>
      <c r="G310" s="1" t="s">
        <v>308</v>
      </c>
      <c r="H310" s="1" t="s">
        <v>309</v>
      </c>
      <c r="I310" s="1" t="s">
        <v>16</v>
      </c>
      <c r="J310" s="1" t="s">
        <v>1076</v>
      </c>
      <c r="K310" s="1" t="s">
        <v>1301</v>
      </c>
    </row>
    <row r="311" spans="2:11" ht="15">
      <c r="B311" s="1" t="s">
        <v>16</v>
      </c>
      <c r="C311" s="1" t="s">
        <v>2201</v>
      </c>
      <c r="G311" s="1" t="s">
        <v>16</v>
      </c>
      <c r="H311" s="1" t="s">
        <v>16</v>
      </c>
      <c r="I311" s="1" t="s">
        <v>16</v>
      </c>
      <c r="K311" s="1" t="s">
        <v>1302</v>
      </c>
    </row>
    <row r="312" spans="2:11" ht="15">
      <c r="B312" s="1" t="s">
        <v>310</v>
      </c>
      <c r="C312" s="1" t="s">
        <v>2202</v>
      </c>
      <c r="D312" s="1" t="s">
        <v>3025</v>
      </c>
      <c r="E312" s="1" t="s">
        <v>3997</v>
      </c>
      <c r="F312" s="185" t="s">
        <v>4280</v>
      </c>
      <c r="G312" s="1" t="s">
        <v>311</v>
      </c>
      <c r="H312" s="1" t="s">
        <v>312</v>
      </c>
      <c r="I312" s="1" t="s">
        <v>16</v>
      </c>
      <c r="J312" s="1" t="s">
        <v>1077</v>
      </c>
      <c r="K312" s="1" t="s">
        <v>1303</v>
      </c>
    </row>
    <row r="313" spans="2:11" ht="15">
      <c r="B313" s="1" t="s">
        <v>313</v>
      </c>
      <c r="C313" s="1" t="s">
        <v>2203</v>
      </c>
      <c r="E313" s="1" t="s">
        <v>3996</v>
      </c>
      <c r="F313" s="185" t="s">
        <v>16</v>
      </c>
      <c r="G313" s="1" t="s">
        <v>16</v>
      </c>
      <c r="H313" s="1" t="s">
        <v>314</v>
      </c>
      <c r="I313" s="1" t="s">
        <v>16</v>
      </c>
      <c r="J313" s="1" t="s">
        <v>315</v>
      </c>
      <c r="K313" s="1" t="s">
        <v>1304</v>
      </c>
    </row>
    <row r="314" spans="2:11" ht="15">
      <c r="B314" s="1" t="s">
        <v>316</v>
      </c>
      <c r="C314" s="1" t="s">
        <v>2204</v>
      </c>
      <c r="D314" s="1" t="s">
        <v>317</v>
      </c>
      <c r="E314" s="1" t="s">
        <v>3616</v>
      </c>
      <c r="F314" s="185" t="s">
        <v>4281</v>
      </c>
      <c r="G314" s="1" t="s">
        <v>318</v>
      </c>
      <c r="H314" s="1" t="s">
        <v>319</v>
      </c>
      <c r="I314" s="1" t="s">
        <v>16</v>
      </c>
      <c r="J314" s="1" t="s">
        <v>1078</v>
      </c>
      <c r="K314" s="1" t="s">
        <v>1305</v>
      </c>
    </row>
    <row r="315" spans="2:11" ht="15"/>
    <row r="316" spans="2:11" ht="15">
      <c r="B316" s="128" t="s">
        <v>1885</v>
      </c>
      <c r="C316" s="128" t="s">
        <v>2205</v>
      </c>
      <c r="D316" s="567" t="s">
        <v>3339</v>
      </c>
      <c r="E316" s="1" t="s">
        <v>3620</v>
      </c>
      <c r="F316" s="629" t="s">
        <v>1885</v>
      </c>
    </row>
    <row r="317" spans="2:11" ht="15">
      <c r="B317" s="128" t="s">
        <v>1882</v>
      </c>
      <c r="C317" s="128" t="s">
        <v>2206</v>
      </c>
      <c r="D317" s="567" t="s">
        <v>3340</v>
      </c>
      <c r="E317" s="128" t="s">
        <v>3622</v>
      </c>
      <c r="F317" s="629" t="s">
        <v>4282</v>
      </c>
    </row>
    <row r="318" spans="2:11" ht="15">
      <c r="B318" s="128" t="s">
        <v>1883</v>
      </c>
      <c r="C318" s="128" t="s">
        <v>2207</v>
      </c>
      <c r="D318" s="567" t="s">
        <v>3341</v>
      </c>
      <c r="E318" s="128" t="s">
        <v>3623</v>
      </c>
      <c r="F318" s="629" t="s">
        <v>4283</v>
      </c>
    </row>
    <row r="319" spans="2:11" ht="15">
      <c r="B319" s="128" t="s">
        <v>1884</v>
      </c>
      <c r="C319" s="128" t="s">
        <v>2208</v>
      </c>
      <c r="D319" s="567" t="s">
        <v>3342</v>
      </c>
      <c r="E319" s="128" t="s">
        <v>1884</v>
      </c>
      <c r="F319" s="629" t="s">
        <v>4284</v>
      </c>
    </row>
    <row r="320" spans="2:11" ht="15">
      <c r="B320" s="128"/>
      <c r="C320" s="128"/>
      <c r="F320" s="629"/>
    </row>
    <row r="321" spans="1:14" ht="15">
      <c r="B321" s="128" t="s">
        <v>1885</v>
      </c>
      <c r="C321" s="128" t="s">
        <v>2205</v>
      </c>
      <c r="D321" s="567" t="s">
        <v>3339</v>
      </c>
      <c r="E321" s="1" t="s">
        <v>3620</v>
      </c>
      <c r="F321" s="629" t="s">
        <v>1885</v>
      </c>
    </row>
    <row r="322" spans="1:14" ht="15">
      <c r="B322" s="128" t="s">
        <v>1886</v>
      </c>
      <c r="C322" s="128" t="s">
        <v>2209</v>
      </c>
      <c r="D322" s="567" t="s">
        <v>3347</v>
      </c>
      <c r="E322" s="128" t="s">
        <v>3730</v>
      </c>
      <c r="F322" s="629" t="s">
        <v>4285</v>
      </c>
      <c r="N322" s="585"/>
    </row>
    <row r="323" spans="1:14" ht="15">
      <c r="B323" s="128"/>
      <c r="C323" s="128"/>
      <c r="F323" s="629"/>
      <c r="N323" s="585"/>
    </row>
    <row r="324" spans="1:14" ht="15">
      <c r="B324" s="128" t="s">
        <v>1885</v>
      </c>
      <c r="C324" s="128" t="s">
        <v>2205</v>
      </c>
      <c r="D324" s="567" t="s">
        <v>3339</v>
      </c>
      <c r="F324" s="629" t="s">
        <v>1885</v>
      </c>
    </row>
    <row r="325" spans="1:14" ht="15">
      <c r="B325" s="128" t="s">
        <v>1402</v>
      </c>
      <c r="C325" s="128" t="s">
        <v>2210</v>
      </c>
      <c r="D325" s="567" t="s">
        <v>3343</v>
      </c>
      <c r="E325" s="1" t="s">
        <v>3619</v>
      </c>
      <c r="F325" s="629" t="s">
        <v>4286</v>
      </c>
    </row>
    <row r="326" spans="1:14" ht="15">
      <c r="B326" s="128" t="s">
        <v>1403</v>
      </c>
      <c r="C326" s="128" t="s">
        <v>2211</v>
      </c>
      <c r="D326" s="567" t="s">
        <v>3344</v>
      </c>
      <c r="E326" s="1" t="s">
        <v>3618</v>
      </c>
      <c r="F326" s="629" t="s">
        <v>4287</v>
      </c>
    </row>
    <row r="327" spans="1:14" ht="15">
      <c r="B327" s="128" t="s">
        <v>1497</v>
      </c>
      <c r="C327" s="128" t="s">
        <v>2212</v>
      </c>
      <c r="D327" s="567" t="s">
        <v>3345</v>
      </c>
      <c r="E327" s="1" t="s">
        <v>3345</v>
      </c>
      <c r="F327" s="629" t="s">
        <v>4288</v>
      </c>
    </row>
    <row r="328" spans="1:14" ht="15">
      <c r="B328" s="128" t="s">
        <v>1498</v>
      </c>
      <c r="C328" s="128" t="s">
        <v>2213</v>
      </c>
      <c r="D328" s="567" t="s">
        <v>3346</v>
      </c>
      <c r="E328" s="1" t="s">
        <v>3621</v>
      </c>
      <c r="F328" s="629" t="s">
        <v>4289</v>
      </c>
    </row>
    <row r="329" spans="1:14" ht="15">
      <c r="B329" s="128"/>
      <c r="C329" s="128"/>
      <c r="F329" s="629"/>
    </row>
    <row r="330" spans="1:14" ht="15">
      <c r="B330" s="128" t="s">
        <v>1885</v>
      </c>
      <c r="C330" s="128" t="s">
        <v>2205</v>
      </c>
      <c r="D330" s="567" t="s">
        <v>3339</v>
      </c>
      <c r="E330" s="1" t="s">
        <v>3620</v>
      </c>
      <c r="F330" s="629" t="s">
        <v>1885</v>
      </c>
    </row>
    <row r="331" spans="1:14" ht="15">
      <c r="B331" s="128" t="s">
        <v>1887</v>
      </c>
      <c r="C331" s="128" t="s">
        <v>2214</v>
      </c>
      <c r="D331" s="567" t="s">
        <v>3347</v>
      </c>
      <c r="E331" s="128" t="s">
        <v>3731</v>
      </c>
      <c r="F331" s="629" t="s">
        <v>4290</v>
      </c>
    </row>
    <row r="332" spans="1:14" ht="15"/>
    <row r="333" spans="1:14" ht="30">
      <c r="A333" s="284" t="s">
        <v>1621</v>
      </c>
      <c r="B333" s="1" t="s">
        <v>1779</v>
      </c>
      <c r="C333" s="1" t="s">
        <v>2215</v>
      </c>
      <c r="D333" s="567" t="s">
        <v>3357</v>
      </c>
      <c r="E333" s="1" t="s">
        <v>3694</v>
      </c>
      <c r="F333" s="185" t="s">
        <v>4291</v>
      </c>
    </row>
    <row r="334" spans="1:14" ht="15">
      <c r="A334" s="284" t="s">
        <v>1621</v>
      </c>
      <c r="B334" s="1" t="s">
        <v>1780</v>
      </c>
      <c r="C334" s="1" t="s">
        <v>2216</v>
      </c>
      <c r="D334" s="567" t="s">
        <v>3358</v>
      </c>
      <c r="E334" s="575" t="s">
        <v>3695</v>
      </c>
      <c r="F334" s="185" t="s">
        <v>4292</v>
      </c>
    </row>
    <row r="335" spans="1:14" ht="30">
      <c r="A335" s="284" t="s">
        <v>1621</v>
      </c>
      <c r="B335" s="1" t="s">
        <v>1781</v>
      </c>
      <c r="C335" s="1" t="s">
        <v>2217</v>
      </c>
      <c r="D335" s="1" t="s">
        <v>3088</v>
      </c>
      <c r="E335" s="1" t="s">
        <v>3696</v>
      </c>
      <c r="F335" s="185" t="s">
        <v>4293</v>
      </c>
    </row>
    <row r="336" spans="1:14" ht="15">
      <c r="A336" s="284" t="s">
        <v>1621</v>
      </c>
      <c r="B336" s="1" t="s">
        <v>1782</v>
      </c>
      <c r="C336" s="1" t="s">
        <v>2218</v>
      </c>
      <c r="D336" s="1" t="s">
        <v>3089</v>
      </c>
      <c r="E336" s="1" t="s">
        <v>3697</v>
      </c>
      <c r="F336" s="185" t="s">
        <v>4294</v>
      </c>
    </row>
    <row r="337" spans="1:6" ht="30">
      <c r="A337" s="284" t="s">
        <v>1621</v>
      </c>
      <c r="B337" s="1" t="s">
        <v>1783</v>
      </c>
      <c r="C337" s="1" t="s">
        <v>2219</v>
      </c>
      <c r="D337" s="1" t="s">
        <v>3090</v>
      </c>
      <c r="E337" s="1" t="s">
        <v>3698</v>
      </c>
      <c r="F337" s="185" t="s">
        <v>4295</v>
      </c>
    </row>
    <row r="338" spans="1:6" ht="30">
      <c r="A338" s="284" t="s">
        <v>1621</v>
      </c>
      <c r="B338" s="1" t="s">
        <v>1784</v>
      </c>
      <c r="C338" s="1" t="s">
        <v>2220</v>
      </c>
      <c r="D338" s="1" t="s">
        <v>3091</v>
      </c>
      <c r="E338" s="1" t="s">
        <v>3699</v>
      </c>
      <c r="F338" s="185" t="s">
        <v>4296</v>
      </c>
    </row>
    <row r="339" spans="1:6" ht="30">
      <c r="A339" s="284" t="s">
        <v>1621</v>
      </c>
      <c r="B339" s="1" t="s">
        <v>1785</v>
      </c>
      <c r="C339" s="1" t="s">
        <v>2221</v>
      </c>
      <c r="D339" s="1" t="s">
        <v>3092</v>
      </c>
      <c r="E339" s="1" t="s">
        <v>3700</v>
      </c>
      <c r="F339" s="185" t="s">
        <v>4297</v>
      </c>
    </row>
    <row r="340" spans="1:6" ht="15">
      <c r="A340" s="284" t="s">
        <v>1621</v>
      </c>
      <c r="B340" s="1" t="s">
        <v>1786</v>
      </c>
      <c r="C340" s="1" t="s">
        <v>2222</v>
      </c>
      <c r="D340" s="1" t="s">
        <v>3093</v>
      </c>
      <c r="E340" s="1" t="s">
        <v>3701</v>
      </c>
      <c r="F340" s="185" t="s">
        <v>4298</v>
      </c>
    </row>
    <row r="341" spans="1:6" ht="30">
      <c r="A341" s="284" t="s">
        <v>1621</v>
      </c>
      <c r="B341" s="1" t="s">
        <v>1787</v>
      </c>
      <c r="C341" s="1" t="s">
        <v>2223</v>
      </c>
      <c r="D341" s="1" t="s">
        <v>3094</v>
      </c>
      <c r="E341" s="1" t="s">
        <v>3702</v>
      </c>
      <c r="F341" s="185" t="s">
        <v>4299</v>
      </c>
    </row>
    <row r="342" spans="1:6" ht="15">
      <c r="A342" s="284" t="s">
        <v>1621</v>
      </c>
      <c r="B342" s="1" t="s">
        <v>1788</v>
      </c>
      <c r="C342" s="1" t="s">
        <v>2224</v>
      </c>
      <c r="D342" s="1" t="s">
        <v>3095</v>
      </c>
      <c r="E342" s="1" t="s">
        <v>3703</v>
      </c>
      <c r="F342" s="185" t="s">
        <v>4300</v>
      </c>
    </row>
    <row r="343" spans="1:6" ht="15">
      <c r="A343" s="284" t="s">
        <v>1621</v>
      </c>
      <c r="B343" s="1" t="s">
        <v>1789</v>
      </c>
      <c r="C343" s="1" t="s">
        <v>2225</v>
      </c>
      <c r="D343" s="1" t="s">
        <v>3096</v>
      </c>
      <c r="E343" s="1" t="s">
        <v>3704</v>
      </c>
      <c r="F343" s="185" t="s">
        <v>4301</v>
      </c>
    </row>
    <row r="344" spans="1:6" ht="15">
      <c r="A344" s="284" t="s">
        <v>1621</v>
      </c>
      <c r="B344" s="1" t="s">
        <v>1790</v>
      </c>
      <c r="C344" s="1" t="s">
        <v>2226</v>
      </c>
      <c r="D344" s="1" t="s">
        <v>3097</v>
      </c>
      <c r="E344" s="1" t="s">
        <v>3705</v>
      </c>
      <c r="F344" s="185" t="s">
        <v>4302</v>
      </c>
    </row>
    <row r="345" spans="1:6" ht="15">
      <c r="A345" s="284" t="s">
        <v>1621</v>
      </c>
      <c r="B345" s="1" t="s">
        <v>1791</v>
      </c>
      <c r="C345" s="1" t="s">
        <v>2227</v>
      </c>
      <c r="D345" s="1" t="s">
        <v>3098</v>
      </c>
      <c r="E345" s="1" t="s">
        <v>3706</v>
      </c>
      <c r="F345" s="185" t="s">
        <v>4303</v>
      </c>
    </row>
    <row r="346" spans="1:6" ht="15"/>
    <row r="347" spans="1:6" ht="30">
      <c r="A347" s="284" t="s">
        <v>1621</v>
      </c>
      <c r="B347" s="1" t="s">
        <v>1792</v>
      </c>
      <c r="C347" s="1" t="s">
        <v>2228</v>
      </c>
      <c r="D347" s="1" t="s">
        <v>3268</v>
      </c>
      <c r="E347" s="1" t="s">
        <v>3707</v>
      </c>
      <c r="F347" s="185" t="s">
        <v>4304</v>
      </c>
    </row>
    <row r="348" spans="1:6" ht="30">
      <c r="A348" s="284" t="s">
        <v>1621</v>
      </c>
      <c r="B348" s="1" t="s">
        <v>1793</v>
      </c>
      <c r="C348" s="1" t="s">
        <v>2229</v>
      </c>
      <c r="D348" s="1" t="s">
        <v>3269</v>
      </c>
      <c r="E348" s="580" t="s">
        <v>3708</v>
      </c>
      <c r="F348" s="185" t="s">
        <v>4305</v>
      </c>
    </row>
    <row r="349" spans="1:6" ht="30">
      <c r="A349" s="284" t="s">
        <v>1621</v>
      </c>
      <c r="B349" s="1" t="s">
        <v>1794</v>
      </c>
      <c r="C349" s="1" t="s">
        <v>2230</v>
      </c>
      <c r="D349" s="1" t="s">
        <v>3270</v>
      </c>
      <c r="E349" s="1" t="s">
        <v>3709</v>
      </c>
      <c r="F349" s="185" t="s">
        <v>4306</v>
      </c>
    </row>
    <row r="350" spans="1:6" ht="30">
      <c r="A350" s="284" t="s">
        <v>1621</v>
      </c>
      <c r="B350" s="1" t="s">
        <v>1795</v>
      </c>
      <c r="C350" s="1" t="s">
        <v>2231</v>
      </c>
      <c r="D350" s="1" t="s">
        <v>3271</v>
      </c>
      <c r="E350" s="580" t="s">
        <v>3710</v>
      </c>
      <c r="F350" s="185" t="s">
        <v>4307</v>
      </c>
    </row>
    <row r="351" spans="1:6" ht="30">
      <c r="A351" s="284" t="s">
        <v>1621</v>
      </c>
      <c r="B351" s="1" t="s">
        <v>1796</v>
      </c>
      <c r="C351" s="1" t="s">
        <v>2232</v>
      </c>
      <c r="D351" s="1" t="s">
        <v>3272</v>
      </c>
      <c r="E351" s="1" t="s">
        <v>3711</v>
      </c>
      <c r="F351" s="185" t="s">
        <v>4308</v>
      </c>
    </row>
    <row r="352" spans="1:6" ht="45">
      <c r="A352" s="284" t="s">
        <v>1621</v>
      </c>
      <c r="B352" s="1" t="s">
        <v>1797</v>
      </c>
      <c r="C352" s="1" t="s">
        <v>2233</v>
      </c>
      <c r="D352" s="1" t="s">
        <v>3273</v>
      </c>
      <c r="E352" s="1" t="s">
        <v>3712</v>
      </c>
      <c r="F352" s="185" t="s">
        <v>4309</v>
      </c>
    </row>
    <row r="353" spans="1:14" ht="45">
      <c r="A353" s="284" t="s">
        <v>1621</v>
      </c>
      <c r="B353" s="1" t="s">
        <v>1798</v>
      </c>
      <c r="C353" s="1" t="s">
        <v>2234</v>
      </c>
      <c r="D353" s="1" t="s">
        <v>3274</v>
      </c>
      <c r="E353" s="1" t="s">
        <v>3713</v>
      </c>
      <c r="F353" s="185" t="s">
        <v>4310</v>
      </c>
    </row>
    <row r="354" spans="1:14" ht="30">
      <c r="A354" s="284" t="s">
        <v>1621</v>
      </c>
      <c r="B354" s="1" t="s">
        <v>1799</v>
      </c>
      <c r="C354" s="1" t="s">
        <v>2235</v>
      </c>
      <c r="D354" s="1" t="s">
        <v>3099</v>
      </c>
      <c r="E354" s="1" t="s">
        <v>3714</v>
      </c>
      <c r="F354" s="185" t="s">
        <v>4311</v>
      </c>
    </row>
    <row r="355" spans="1:14" ht="15">
      <c r="A355" s="284" t="s">
        <v>1621</v>
      </c>
      <c r="B355" s="1" t="s">
        <v>1800</v>
      </c>
      <c r="C355" s="1" t="s">
        <v>2236</v>
      </c>
      <c r="D355" s="1" t="s">
        <v>3100</v>
      </c>
      <c r="E355" s="575" t="s">
        <v>4018</v>
      </c>
      <c r="F355" s="185" t="s">
        <v>4312</v>
      </c>
    </row>
    <row r="356" spans="1:14" ht="15">
      <c r="A356" s="284" t="s">
        <v>1621</v>
      </c>
      <c r="B356" s="1" t="s">
        <v>1801</v>
      </c>
      <c r="C356" s="1" t="s">
        <v>2237</v>
      </c>
      <c r="D356" s="1" t="s">
        <v>3101</v>
      </c>
      <c r="E356" s="1" t="s">
        <v>4019</v>
      </c>
      <c r="F356" s="185" t="s">
        <v>4313</v>
      </c>
    </row>
    <row r="357" spans="1:14" ht="30">
      <c r="A357" s="284" t="s">
        <v>1621</v>
      </c>
      <c r="B357" s="1" t="s">
        <v>1800</v>
      </c>
      <c r="C357" s="1" t="s">
        <v>2236</v>
      </c>
      <c r="D357" s="1" t="s">
        <v>3100</v>
      </c>
      <c r="E357" s="1" t="s">
        <v>4020</v>
      </c>
      <c r="F357" s="185" t="s">
        <v>4312</v>
      </c>
    </row>
    <row r="358" spans="1:14" ht="30">
      <c r="A358" s="284" t="s">
        <v>1621</v>
      </c>
      <c r="B358" s="1" t="s">
        <v>1802</v>
      </c>
      <c r="C358" s="1" t="s">
        <v>2238</v>
      </c>
      <c r="D358" s="1" t="s">
        <v>3102</v>
      </c>
      <c r="E358" s="1" t="s">
        <v>4021</v>
      </c>
      <c r="F358" s="185" t="s">
        <v>4314</v>
      </c>
    </row>
    <row r="359" spans="1:14" ht="30">
      <c r="A359" s="284" t="s">
        <v>1621</v>
      </c>
      <c r="B359" s="1" t="s">
        <v>1803</v>
      </c>
      <c r="C359" s="1" t="s">
        <v>2236</v>
      </c>
      <c r="D359" s="1" t="s">
        <v>3103</v>
      </c>
      <c r="E359" s="1" t="s">
        <v>4022</v>
      </c>
      <c r="F359" s="185" t="s">
        <v>4312</v>
      </c>
    </row>
    <row r="360" spans="1:14" ht="15"/>
    <row r="361" spans="1:14" ht="15">
      <c r="B361" s="1" t="s">
        <v>331</v>
      </c>
      <c r="C361" s="1" t="s">
        <v>2239</v>
      </c>
      <c r="D361" s="567" t="s">
        <v>3348</v>
      </c>
      <c r="E361" s="1" t="s">
        <v>3693</v>
      </c>
      <c r="F361" s="185" t="s">
        <v>4315</v>
      </c>
      <c r="G361" s="1" t="s">
        <v>332</v>
      </c>
      <c r="H361" s="1" t="s">
        <v>333</v>
      </c>
      <c r="I361" s="1" t="s">
        <v>16</v>
      </c>
      <c r="J361" s="1" t="s">
        <v>334</v>
      </c>
      <c r="K361" s="1" t="s">
        <v>1309</v>
      </c>
    </row>
    <row r="362" spans="1:14" ht="15">
      <c r="B362" s="1" t="s">
        <v>1420</v>
      </c>
      <c r="C362" s="1" t="s">
        <v>2076</v>
      </c>
      <c r="D362" s="1" t="s">
        <v>2909</v>
      </c>
      <c r="E362" s="1" t="s">
        <v>3715</v>
      </c>
      <c r="F362" s="185" t="s">
        <v>4316</v>
      </c>
      <c r="G362" s="1" t="s">
        <v>352</v>
      </c>
      <c r="H362" s="1" t="s">
        <v>353</v>
      </c>
      <c r="I362" s="1" t="s">
        <v>16</v>
      </c>
      <c r="J362" s="1" t="s">
        <v>354</v>
      </c>
      <c r="K362" s="1" t="s">
        <v>1285</v>
      </c>
    </row>
    <row r="363" spans="1:14" ht="30">
      <c r="A363" s="284" t="s">
        <v>1621</v>
      </c>
      <c r="B363" s="1" t="s">
        <v>1814</v>
      </c>
      <c r="C363" s="1" t="s">
        <v>2240</v>
      </c>
      <c r="D363" s="1" t="s">
        <v>3104</v>
      </c>
      <c r="E363" s="1" t="s">
        <v>3624</v>
      </c>
      <c r="F363" s="185" t="s">
        <v>4317</v>
      </c>
    </row>
    <row r="364" spans="1:14" ht="30">
      <c r="B364" s="1" t="s">
        <v>1467</v>
      </c>
      <c r="C364" s="1" t="s">
        <v>2241</v>
      </c>
      <c r="D364" s="1" t="s">
        <v>3026</v>
      </c>
      <c r="E364" s="1" t="s">
        <v>3625</v>
      </c>
      <c r="F364" s="185" t="s">
        <v>4318</v>
      </c>
    </row>
    <row r="365" spans="1:14" ht="45">
      <c r="B365" s="1" t="s">
        <v>1468</v>
      </c>
      <c r="C365" s="126" t="s">
        <v>2747</v>
      </c>
      <c r="D365" s="1" t="s">
        <v>3027</v>
      </c>
      <c r="E365" s="1" t="s">
        <v>3626</v>
      </c>
      <c r="F365" s="185" t="s">
        <v>4319</v>
      </c>
    </row>
    <row r="366" spans="1:14" ht="15">
      <c r="A366" s="284" t="s">
        <v>1621</v>
      </c>
      <c r="B366" s="1" t="s">
        <v>1815</v>
      </c>
      <c r="C366" s="1" t="s">
        <v>2242</v>
      </c>
      <c r="D366" s="1" t="s">
        <v>3105</v>
      </c>
      <c r="E366" s="1" t="s">
        <v>3739</v>
      </c>
      <c r="F366" s="185" t="s">
        <v>4320</v>
      </c>
    </row>
    <row r="367" spans="1:14" ht="15">
      <c r="B367" s="1" t="s">
        <v>2792</v>
      </c>
      <c r="C367" s="126" t="s">
        <v>2793</v>
      </c>
      <c r="D367" s="1" t="s">
        <v>3263</v>
      </c>
      <c r="E367" s="1" t="s">
        <v>3627</v>
      </c>
      <c r="F367" s="185" t="s">
        <v>4321</v>
      </c>
    </row>
    <row r="368" spans="1:14" ht="15">
      <c r="B368" s="1" t="s">
        <v>2833</v>
      </c>
      <c r="C368" s="126" t="s">
        <v>2835</v>
      </c>
      <c r="D368" s="567" t="s">
        <v>3350</v>
      </c>
      <c r="E368" s="1" t="s">
        <v>3732</v>
      </c>
      <c r="F368" s="185" t="s">
        <v>4322</v>
      </c>
      <c r="N368" s="585"/>
    </row>
    <row r="369" spans="1:14" ht="15">
      <c r="B369" s="1" t="s">
        <v>2834</v>
      </c>
      <c r="C369" s="126" t="s">
        <v>2836</v>
      </c>
      <c r="D369" s="567" t="s">
        <v>3351</v>
      </c>
      <c r="E369" s="1" t="s">
        <v>3733</v>
      </c>
      <c r="F369" s="185" t="s">
        <v>4323</v>
      </c>
      <c r="N369" s="585"/>
    </row>
    <row r="370" spans="1:14" ht="15">
      <c r="B370" s="1" t="s">
        <v>1469</v>
      </c>
      <c r="C370" s="1" t="s">
        <v>2243</v>
      </c>
      <c r="D370" s="1" t="s">
        <v>3028</v>
      </c>
      <c r="E370" s="1" t="s">
        <v>3628</v>
      </c>
      <c r="F370" s="185" t="s">
        <v>4324</v>
      </c>
    </row>
    <row r="371" spans="1:14" ht="15">
      <c r="B371" s="1" t="s">
        <v>1470</v>
      </c>
      <c r="C371" s="1" t="s">
        <v>2244</v>
      </c>
      <c r="D371" s="1" t="s">
        <v>3029</v>
      </c>
      <c r="E371" s="1" t="s">
        <v>3629</v>
      </c>
      <c r="F371" s="185" t="s">
        <v>4325</v>
      </c>
    </row>
    <row r="372" spans="1:14" ht="45">
      <c r="B372" s="1" t="s">
        <v>1472</v>
      </c>
      <c r="C372" s="126" t="s">
        <v>2789</v>
      </c>
      <c r="D372" s="1" t="s">
        <v>3030</v>
      </c>
      <c r="E372" s="1" t="s">
        <v>3999</v>
      </c>
      <c r="F372" s="185" t="s">
        <v>4326</v>
      </c>
      <c r="G372" s="1" t="s">
        <v>335</v>
      </c>
      <c r="H372" s="1" t="s">
        <v>336</v>
      </c>
      <c r="I372" s="1" t="s">
        <v>16</v>
      </c>
      <c r="J372" s="1" t="s">
        <v>1079</v>
      </c>
      <c r="K372" s="1" t="s">
        <v>1310</v>
      </c>
    </row>
    <row r="373" spans="1:14" ht="15">
      <c r="B373" s="1" t="s">
        <v>1816</v>
      </c>
      <c r="C373" s="1" t="s">
        <v>2245</v>
      </c>
      <c r="D373" s="1" t="s">
        <v>3275</v>
      </c>
      <c r="E373" s="1" t="s">
        <v>3631</v>
      </c>
      <c r="F373" s="185" t="s">
        <v>4327</v>
      </c>
    </row>
    <row r="374" spans="1:14" ht="30">
      <c r="B374" s="1" t="s">
        <v>1473</v>
      </c>
      <c r="C374" s="1" t="s">
        <v>2246</v>
      </c>
      <c r="D374" s="1" t="s">
        <v>3031</v>
      </c>
      <c r="E374" s="1" t="s">
        <v>3726</v>
      </c>
      <c r="F374" s="185" t="s">
        <v>4328</v>
      </c>
    </row>
    <row r="375" spans="1:14" ht="30">
      <c r="A375" s="284" t="s">
        <v>1621</v>
      </c>
      <c r="B375" s="1" t="s">
        <v>1817</v>
      </c>
      <c r="C375" s="1" t="s">
        <v>2247</v>
      </c>
      <c r="D375" s="567" t="s">
        <v>3359</v>
      </c>
      <c r="E375" s="1" t="s">
        <v>3632</v>
      </c>
      <c r="F375" s="185" t="s">
        <v>4329</v>
      </c>
    </row>
    <row r="376" spans="1:14" ht="15">
      <c r="B376" s="1" t="s">
        <v>1471</v>
      </c>
      <c r="C376" s="1" t="s">
        <v>2248</v>
      </c>
      <c r="D376" s="1" t="s">
        <v>3032</v>
      </c>
      <c r="E376" s="1" t="s">
        <v>3630</v>
      </c>
      <c r="F376" s="185" t="s">
        <v>4330</v>
      </c>
    </row>
    <row r="377" spans="1:14" ht="45">
      <c r="B377" s="1" t="s">
        <v>1475</v>
      </c>
      <c r="C377" s="126" t="s">
        <v>2790</v>
      </c>
      <c r="D377" s="1" t="s">
        <v>3033</v>
      </c>
      <c r="E377" s="1" t="s">
        <v>3633</v>
      </c>
      <c r="F377" s="185" t="s">
        <v>4331</v>
      </c>
      <c r="G377" s="1" t="s">
        <v>344</v>
      </c>
      <c r="H377" s="1" t="s">
        <v>345</v>
      </c>
      <c r="I377" s="1" t="s">
        <v>16</v>
      </c>
      <c r="J377" s="1" t="s">
        <v>1082</v>
      </c>
      <c r="K377" s="1" t="s">
        <v>1313</v>
      </c>
    </row>
    <row r="378" spans="1:14" ht="30">
      <c r="A378" s="284" t="s">
        <v>1621</v>
      </c>
      <c r="B378" s="1" t="s">
        <v>1818</v>
      </c>
      <c r="C378" s="1" t="s">
        <v>2249</v>
      </c>
      <c r="D378" s="1" t="s">
        <v>3106</v>
      </c>
      <c r="E378" s="1" t="s">
        <v>3634</v>
      </c>
      <c r="F378" s="185" t="s">
        <v>4332</v>
      </c>
    </row>
    <row r="379" spans="1:14" ht="30">
      <c r="A379" s="284" t="s">
        <v>1621</v>
      </c>
      <c r="B379" s="1" t="s">
        <v>1819</v>
      </c>
      <c r="C379" s="1" t="s">
        <v>2250</v>
      </c>
      <c r="D379" s="1" t="s">
        <v>3107</v>
      </c>
      <c r="E379" s="1" t="s">
        <v>3635</v>
      </c>
      <c r="F379" s="185" t="s">
        <v>4333</v>
      </c>
    </row>
    <row r="380" spans="1:14" ht="15">
      <c r="B380" s="1" t="s">
        <v>1474</v>
      </c>
      <c r="C380" s="1" t="s">
        <v>2251</v>
      </c>
      <c r="D380" s="1" t="s">
        <v>3034</v>
      </c>
      <c r="E380" s="1" t="s">
        <v>3636</v>
      </c>
      <c r="F380" s="185" t="s">
        <v>4334</v>
      </c>
    </row>
    <row r="381" spans="1:14" ht="30.75" customHeight="1">
      <c r="B381" s="1" t="s">
        <v>1820</v>
      </c>
      <c r="C381" s="126" t="s">
        <v>2796</v>
      </c>
      <c r="D381" s="1" t="s">
        <v>3035</v>
      </c>
      <c r="E381" s="1" t="s">
        <v>3722</v>
      </c>
      <c r="F381" s="185" t="s">
        <v>4335</v>
      </c>
      <c r="G381" s="1" t="s">
        <v>337</v>
      </c>
      <c r="H381" s="1" t="s">
        <v>338</v>
      </c>
      <c r="I381" s="1" t="s">
        <v>16</v>
      </c>
      <c r="J381" s="1" t="s">
        <v>1080</v>
      </c>
      <c r="K381" s="1" t="s">
        <v>1311</v>
      </c>
    </row>
    <row r="382" spans="1:14" ht="90">
      <c r="B382" s="1" t="s">
        <v>2794</v>
      </c>
      <c r="C382" s="126" t="s">
        <v>2791</v>
      </c>
      <c r="D382" s="1" t="s">
        <v>3276</v>
      </c>
      <c r="E382" s="1" t="s">
        <v>3671</v>
      </c>
      <c r="F382" s="185" t="s">
        <v>4336</v>
      </c>
    </row>
    <row r="383" spans="1:14" ht="15">
      <c r="A383" s="284" t="s">
        <v>1621</v>
      </c>
      <c r="B383" s="1" t="s">
        <v>1826</v>
      </c>
      <c r="C383" s="1" t="s">
        <v>2252</v>
      </c>
      <c r="D383" s="1" t="s">
        <v>3108</v>
      </c>
      <c r="E383" s="1" t="s">
        <v>3637</v>
      </c>
      <c r="F383" s="185" t="s">
        <v>4337</v>
      </c>
    </row>
    <row r="384" spans="1:14" ht="15">
      <c r="A384" s="284" t="s">
        <v>1621</v>
      </c>
      <c r="B384" s="1" t="s">
        <v>1821</v>
      </c>
      <c r="C384" s="1" t="s">
        <v>2253</v>
      </c>
      <c r="D384" s="1" t="s">
        <v>3277</v>
      </c>
      <c r="E384" s="581" t="s">
        <v>3638</v>
      </c>
      <c r="F384" s="185" t="s">
        <v>4338</v>
      </c>
    </row>
    <row r="385" spans="1:11" ht="15">
      <c r="A385" s="284" t="s">
        <v>1621</v>
      </c>
      <c r="B385" s="1" t="s">
        <v>1822</v>
      </c>
      <c r="C385" s="126" t="s">
        <v>2872</v>
      </c>
      <c r="D385" s="1" t="s">
        <v>3278</v>
      </c>
      <c r="E385" s="581" t="s">
        <v>3641</v>
      </c>
      <c r="F385" s="185" t="s">
        <v>4339</v>
      </c>
    </row>
    <row r="386" spans="1:11" ht="15">
      <c r="A386" s="284" t="s">
        <v>1621</v>
      </c>
      <c r="B386" s="1" t="s">
        <v>1823</v>
      </c>
      <c r="C386" s="1" t="s">
        <v>2254</v>
      </c>
      <c r="D386" s="1" t="s">
        <v>3279</v>
      </c>
      <c r="E386" s="581" t="s">
        <v>3642</v>
      </c>
      <c r="F386" s="185" t="s">
        <v>4340</v>
      </c>
    </row>
    <row r="387" spans="1:11" ht="15">
      <c r="A387" s="284" t="s">
        <v>1621</v>
      </c>
      <c r="B387" s="1" t="s">
        <v>1824</v>
      </c>
      <c r="C387" s="1" t="s">
        <v>2255</v>
      </c>
      <c r="D387" s="1" t="s">
        <v>3280</v>
      </c>
      <c r="E387" s="581" t="s">
        <v>3639</v>
      </c>
      <c r="F387" s="185" t="s">
        <v>4341</v>
      </c>
    </row>
    <row r="388" spans="1:11" ht="15">
      <c r="A388" s="284" t="s">
        <v>1621</v>
      </c>
      <c r="B388" s="1" t="s">
        <v>1825</v>
      </c>
      <c r="C388" s="1" t="s">
        <v>2256</v>
      </c>
      <c r="D388" s="1" t="s">
        <v>3109</v>
      </c>
      <c r="E388" s="1" t="s">
        <v>3640</v>
      </c>
      <c r="F388" s="185" t="s">
        <v>4342</v>
      </c>
    </row>
    <row r="389" spans="1:11" ht="15">
      <c r="B389" s="1" t="s">
        <v>1827</v>
      </c>
      <c r="C389" s="1" t="s">
        <v>2257</v>
      </c>
      <c r="D389" s="567" t="s">
        <v>3360</v>
      </c>
      <c r="E389" s="1" t="s">
        <v>3643</v>
      </c>
      <c r="F389" s="185" t="s">
        <v>4343</v>
      </c>
    </row>
    <row r="390" spans="1:11" ht="15"/>
    <row r="391" spans="1:11" ht="15">
      <c r="A391" s="284" t="s">
        <v>2865</v>
      </c>
      <c r="B391" s="1" t="s">
        <v>339</v>
      </c>
      <c r="C391" s="1" t="s">
        <v>2258</v>
      </c>
      <c r="D391" s="1" t="s">
        <v>340</v>
      </c>
      <c r="E391" s="1" t="s">
        <v>341</v>
      </c>
      <c r="F391" s="185" t="s">
        <v>4341</v>
      </c>
      <c r="G391" s="1" t="s">
        <v>342</v>
      </c>
      <c r="H391" s="1" t="s">
        <v>343</v>
      </c>
      <c r="I391" s="1" t="s">
        <v>16</v>
      </c>
      <c r="J391" s="1" t="s">
        <v>1081</v>
      </c>
      <c r="K391" s="1" t="s">
        <v>1312</v>
      </c>
    </row>
    <row r="392" spans="1:11" ht="15">
      <c r="A392" s="284" t="s">
        <v>2865</v>
      </c>
      <c r="B392" s="1" t="s">
        <v>346</v>
      </c>
      <c r="C392" s="1" t="s">
        <v>2259</v>
      </c>
      <c r="D392" s="1" t="s">
        <v>347</v>
      </c>
      <c r="E392" s="1" t="s">
        <v>348</v>
      </c>
      <c r="F392" s="185" t="s">
        <v>4338</v>
      </c>
      <c r="G392" s="1" t="s">
        <v>349</v>
      </c>
      <c r="H392" s="1" t="s">
        <v>350</v>
      </c>
      <c r="I392" s="1" t="s">
        <v>16</v>
      </c>
      <c r="J392" s="1" t="s">
        <v>351</v>
      </c>
      <c r="K392" s="1" t="s">
        <v>1314</v>
      </c>
    </row>
    <row r="393" spans="1:11" ht="15">
      <c r="B393" s="1" t="s">
        <v>2866</v>
      </c>
      <c r="C393" s="1" t="s">
        <v>2869</v>
      </c>
      <c r="D393" s="567" t="s">
        <v>3361</v>
      </c>
      <c r="E393" s="1" t="s">
        <v>3667</v>
      </c>
      <c r="F393" s="185" t="s">
        <v>4344</v>
      </c>
    </row>
    <row r="394" spans="1:11" ht="15">
      <c r="B394" s="1" t="s">
        <v>2867</v>
      </c>
      <c r="C394" s="1" t="s">
        <v>2870</v>
      </c>
      <c r="D394" s="567" t="s">
        <v>3364</v>
      </c>
      <c r="E394" s="1" t="s">
        <v>3668</v>
      </c>
      <c r="F394" s="185" t="s">
        <v>4345</v>
      </c>
    </row>
    <row r="395" spans="1:11" ht="15">
      <c r="B395" s="1" t="s">
        <v>2868</v>
      </c>
      <c r="C395" s="1" t="s">
        <v>2871</v>
      </c>
      <c r="D395" s="567" t="s">
        <v>3362</v>
      </c>
      <c r="E395" s="1" t="s">
        <v>3669</v>
      </c>
      <c r="F395" s="185" t="s">
        <v>4346</v>
      </c>
    </row>
    <row r="396" spans="1:11" ht="15">
      <c r="B396" s="1" t="s">
        <v>2874</v>
      </c>
      <c r="C396" s="1" t="s">
        <v>2873</v>
      </c>
      <c r="D396" s="567" t="s">
        <v>3363</v>
      </c>
      <c r="E396" s="1" t="s">
        <v>3670</v>
      </c>
      <c r="F396" s="185" t="s">
        <v>4347</v>
      </c>
    </row>
    <row r="397" spans="1:11" ht="15">
      <c r="B397" s="1" t="s">
        <v>855</v>
      </c>
      <c r="C397" s="1" t="s">
        <v>2260</v>
      </c>
      <c r="D397" s="1" t="s">
        <v>856</v>
      </c>
      <c r="E397" s="1" t="s">
        <v>855</v>
      </c>
      <c r="F397" s="185" t="s">
        <v>4348</v>
      </c>
      <c r="J397" s="1" t="s">
        <v>1083</v>
      </c>
      <c r="K397" s="1" t="s">
        <v>1315</v>
      </c>
    </row>
    <row r="398" spans="1:11" ht="15">
      <c r="B398" s="1" t="s">
        <v>331</v>
      </c>
      <c r="C398" s="1" t="s">
        <v>2239</v>
      </c>
      <c r="D398" s="567" t="s">
        <v>3349</v>
      </c>
      <c r="E398" s="1" t="s">
        <v>3693</v>
      </c>
      <c r="F398" s="185" t="s">
        <v>4315</v>
      </c>
      <c r="G398" s="1" t="s">
        <v>332</v>
      </c>
      <c r="H398" s="1" t="s">
        <v>333</v>
      </c>
      <c r="I398" s="1" t="s">
        <v>16</v>
      </c>
      <c r="J398" s="1" t="s">
        <v>334</v>
      </c>
      <c r="K398" s="1" t="s">
        <v>1309</v>
      </c>
    </row>
    <row r="399" spans="1:11" ht="90">
      <c r="B399" s="1" t="s">
        <v>355</v>
      </c>
      <c r="C399" s="1" t="s">
        <v>2261</v>
      </c>
      <c r="D399" s="563" t="s">
        <v>356</v>
      </c>
      <c r="E399" s="1" t="s">
        <v>357</v>
      </c>
      <c r="F399" s="185" t="s">
        <v>4336</v>
      </c>
      <c r="G399" s="1" t="s">
        <v>358</v>
      </c>
      <c r="H399" s="1" t="s">
        <v>359</v>
      </c>
      <c r="I399" s="1" t="s">
        <v>16</v>
      </c>
      <c r="J399" s="1" t="s">
        <v>1084</v>
      </c>
      <c r="K399" s="1" t="s">
        <v>1316</v>
      </c>
    </row>
    <row r="400" spans="1:11" ht="15"/>
    <row r="401" spans="1:11" ht="15">
      <c r="B401" s="1" t="s">
        <v>363</v>
      </c>
      <c r="C401" s="1" t="s">
        <v>2262</v>
      </c>
      <c r="D401" s="1" t="s">
        <v>3036</v>
      </c>
      <c r="E401" s="1" t="s">
        <v>3675</v>
      </c>
      <c r="F401" s="185" t="s">
        <v>4349</v>
      </c>
      <c r="G401" s="1" t="s">
        <v>364</v>
      </c>
      <c r="H401" s="1" t="s">
        <v>365</v>
      </c>
      <c r="I401" s="1" t="s">
        <v>16</v>
      </c>
      <c r="J401" s="1" t="s">
        <v>366</v>
      </c>
      <c r="K401" s="1" t="s">
        <v>1320</v>
      </c>
    </row>
    <row r="402" spans="1:11" ht="15">
      <c r="B402" s="1" t="s">
        <v>1398</v>
      </c>
      <c r="C402" s="1" t="s">
        <v>2263</v>
      </c>
      <c r="D402" s="1" t="s">
        <v>3037</v>
      </c>
      <c r="E402" s="1" t="s">
        <v>3672</v>
      </c>
      <c r="F402" s="185" t="s">
        <v>4350</v>
      </c>
      <c r="G402" s="1" t="s">
        <v>360</v>
      </c>
      <c r="H402" s="1" t="s">
        <v>361</v>
      </c>
      <c r="I402" s="1" t="s">
        <v>16</v>
      </c>
      <c r="J402" s="1" t="s">
        <v>362</v>
      </c>
      <c r="K402" s="1" t="s">
        <v>1317</v>
      </c>
    </row>
    <row r="403" spans="1:11" ht="15">
      <c r="B403" s="1" t="s">
        <v>1464</v>
      </c>
      <c r="C403" s="1" t="s">
        <v>2264</v>
      </c>
      <c r="D403" s="1" t="s">
        <v>3038</v>
      </c>
      <c r="E403" s="1" t="s">
        <v>367</v>
      </c>
      <c r="F403" s="185" t="s">
        <v>4351</v>
      </c>
      <c r="G403" s="1" t="s">
        <v>368</v>
      </c>
      <c r="H403" s="1" t="s">
        <v>369</v>
      </c>
      <c r="I403" s="1" t="s">
        <v>16</v>
      </c>
      <c r="J403" s="1" t="s">
        <v>370</v>
      </c>
      <c r="K403" s="1" t="s">
        <v>1318</v>
      </c>
    </row>
    <row r="404" spans="1:11" ht="15">
      <c r="B404" s="1" t="s">
        <v>1895</v>
      </c>
      <c r="C404" s="1" t="s">
        <v>2265</v>
      </c>
      <c r="D404" s="1" t="s">
        <v>3039</v>
      </c>
      <c r="E404" s="1" t="s">
        <v>3716</v>
      </c>
      <c r="F404" s="185" t="s">
        <v>4352</v>
      </c>
    </row>
    <row r="405" spans="1:11" ht="31.5" customHeight="1">
      <c r="B405" s="1" t="s">
        <v>1896</v>
      </c>
      <c r="C405" s="1" t="s">
        <v>2266</v>
      </c>
      <c r="D405" s="1" t="s">
        <v>3040</v>
      </c>
      <c r="E405" s="1" t="s">
        <v>3684</v>
      </c>
      <c r="F405" s="185" t="s">
        <v>4353</v>
      </c>
      <c r="G405" s="1" t="s">
        <v>371</v>
      </c>
      <c r="H405" s="1" t="s">
        <v>372</v>
      </c>
      <c r="I405" s="1" t="s">
        <v>16</v>
      </c>
      <c r="J405" s="1" t="s">
        <v>1085</v>
      </c>
      <c r="K405" s="1" t="s">
        <v>1319</v>
      </c>
    </row>
    <row r="406" spans="1:11" ht="17.25" customHeight="1">
      <c r="B406" s="1" t="s">
        <v>1898</v>
      </c>
      <c r="C406" s="1" t="s">
        <v>2267</v>
      </c>
      <c r="D406" s="1" t="s">
        <v>3041</v>
      </c>
      <c r="E406" s="1" t="s">
        <v>3644</v>
      </c>
      <c r="F406" s="185" t="s">
        <v>4354</v>
      </c>
    </row>
    <row r="407" spans="1:11" ht="30.75" customHeight="1">
      <c r="B407" s="1" t="s">
        <v>1897</v>
      </c>
      <c r="C407" s="1" t="s">
        <v>2268</v>
      </c>
      <c r="D407" s="1" t="s">
        <v>3042</v>
      </c>
      <c r="E407" s="1" t="s">
        <v>3645</v>
      </c>
      <c r="F407" s="185" t="s">
        <v>4355</v>
      </c>
    </row>
    <row r="408" spans="1:11" ht="30">
      <c r="B408" s="1" t="s">
        <v>1899</v>
      </c>
      <c r="C408" s="126" t="s">
        <v>2761</v>
      </c>
      <c r="D408" s="1" t="s">
        <v>3281</v>
      </c>
      <c r="E408" s="1" t="s">
        <v>3717</v>
      </c>
      <c r="F408" s="185" t="s">
        <v>4356</v>
      </c>
    </row>
    <row r="409" spans="1:11" ht="15">
      <c r="A409" s="284" t="s">
        <v>1621</v>
      </c>
      <c r="B409" s="1" t="s">
        <v>1828</v>
      </c>
      <c r="C409" s="1" t="s">
        <v>2269</v>
      </c>
      <c r="D409" s="1" t="s">
        <v>3110</v>
      </c>
      <c r="E409" s="1" t="s">
        <v>3685</v>
      </c>
      <c r="F409" s="185" t="s">
        <v>4357</v>
      </c>
    </row>
    <row r="410" spans="1:11" ht="15">
      <c r="A410" s="284" t="s">
        <v>1621</v>
      </c>
      <c r="B410" s="1" t="s">
        <v>1834</v>
      </c>
      <c r="C410" s="126" t="s">
        <v>2764</v>
      </c>
      <c r="D410" s="1" t="s">
        <v>3111</v>
      </c>
      <c r="E410" s="1" t="s">
        <v>3686</v>
      </c>
      <c r="F410" s="185" t="s">
        <v>4358</v>
      </c>
    </row>
    <row r="411" spans="1:11" ht="15">
      <c r="A411" s="284" t="s">
        <v>1621</v>
      </c>
      <c r="B411" s="1" t="s">
        <v>1835</v>
      </c>
      <c r="C411" s="126" t="s">
        <v>2766</v>
      </c>
      <c r="D411" s="1" t="s">
        <v>3433</v>
      </c>
      <c r="E411" s="1" t="s">
        <v>3687</v>
      </c>
      <c r="F411" s="185" t="s">
        <v>4359</v>
      </c>
    </row>
    <row r="412" spans="1:11" ht="15">
      <c r="A412" s="284" t="s">
        <v>1621</v>
      </c>
      <c r="B412" s="1" t="s">
        <v>1836</v>
      </c>
      <c r="C412" s="126" t="s">
        <v>2765</v>
      </c>
      <c r="D412" s="1" t="s">
        <v>3434</v>
      </c>
      <c r="E412" s="1" t="s">
        <v>3688</v>
      </c>
      <c r="F412" s="185" t="s">
        <v>4360</v>
      </c>
    </row>
    <row r="413" spans="1:11" ht="15">
      <c r="A413" s="284" t="s">
        <v>1621</v>
      </c>
      <c r="B413" s="1" t="s">
        <v>1829</v>
      </c>
      <c r="C413" s="1" t="s">
        <v>2270</v>
      </c>
      <c r="D413" s="567" t="s">
        <v>3432</v>
      </c>
      <c r="E413" s="1" t="s">
        <v>3689</v>
      </c>
      <c r="F413" s="185" t="s">
        <v>4361</v>
      </c>
    </row>
    <row r="414" spans="1:11" ht="15">
      <c r="A414" s="284" t="s">
        <v>1621</v>
      </c>
      <c r="B414" s="1" t="s">
        <v>1830</v>
      </c>
      <c r="C414" s="1" t="s">
        <v>2271</v>
      </c>
      <c r="D414" s="1" t="s">
        <v>3112</v>
      </c>
      <c r="E414" s="1" t="s">
        <v>3691</v>
      </c>
      <c r="F414" s="185" t="s">
        <v>4362</v>
      </c>
    </row>
    <row r="415" spans="1:11" ht="15">
      <c r="A415" s="284" t="s">
        <v>1621</v>
      </c>
      <c r="B415" s="1" t="s">
        <v>1831</v>
      </c>
      <c r="C415" s="1" t="s">
        <v>2272</v>
      </c>
      <c r="D415" s="1" t="s">
        <v>3113</v>
      </c>
      <c r="E415" s="1" t="s">
        <v>3692</v>
      </c>
      <c r="F415" s="185" t="s">
        <v>4363</v>
      </c>
    </row>
    <row r="416" spans="1:11" ht="15">
      <c r="A416" s="284" t="s">
        <v>1621</v>
      </c>
      <c r="B416" s="1" t="s">
        <v>1833</v>
      </c>
      <c r="C416" s="1" t="s">
        <v>2273</v>
      </c>
      <c r="D416" s="1" t="s">
        <v>3114</v>
      </c>
      <c r="E416" s="1" t="s">
        <v>3690</v>
      </c>
      <c r="F416" s="185" t="s">
        <v>4364</v>
      </c>
    </row>
    <row r="417" spans="1:11" ht="15"/>
    <row r="418" spans="1:11" ht="15">
      <c r="B418" s="1" t="s">
        <v>1480</v>
      </c>
      <c r="C418" s="1" t="s">
        <v>2274</v>
      </c>
      <c r="D418" s="1" t="s">
        <v>3266</v>
      </c>
      <c r="E418" s="1" t="s">
        <v>3673</v>
      </c>
      <c r="F418" s="185" t="s">
        <v>1480</v>
      </c>
      <c r="J418" s="1" t="s">
        <v>1086</v>
      </c>
      <c r="K418" s="1" t="s">
        <v>1321</v>
      </c>
    </row>
    <row r="419" spans="1:11" ht="15">
      <c r="B419" s="126" t="s">
        <v>1478</v>
      </c>
      <c r="C419" s="126" t="s">
        <v>2275</v>
      </c>
      <c r="D419" s="1" t="s">
        <v>3267</v>
      </c>
      <c r="E419" s="126" t="s">
        <v>3674</v>
      </c>
      <c r="F419" s="630" t="s">
        <v>1478</v>
      </c>
    </row>
    <row r="420" spans="1:11" ht="15">
      <c r="B420" s="1" t="s">
        <v>1479</v>
      </c>
      <c r="C420" s="1" t="s">
        <v>2276</v>
      </c>
      <c r="D420" s="1" t="s">
        <v>3440</v>
      </c>
      <c r="E420" s="1" t="s">
        <v>3651</v>
      </c>
      <c r="F420" s="185" t="s">
        <v>1479</v>
      </c>
    </row>
    <row r="421" spans="1:11" ht="15">
      <c r="B421" s="1" t="s">
        <v>1397</v>
      </c>
      <c r="C421" s="1" t="s">
        <v>2277</v>
      </c>
      <c r="D421" s="1" t="s">
        <v>3043</v>
      </c>
      <c r="E421" s="1" t="s">
        <v>3646</v>
      </c>
      <c r="F421" s="185" t="s">
        <v>1397</v>
      </c>
    </row>
    <row r="422" spans="1:11" ht="15">
      <c r="B422" s="1" t="s">
        <v>2840</v>
      </c>
      <c r="C422" s="126" t="s">
        <v>2842</v>
      </c>
      <c r="D422" s="1" t="s">
        <v>2842</v>
      </c>
      <c r="E422" s="1" t="s">
        <v>1714</v>
      </c>
      <c r="F422" s="185" t="s">
        <v>2840</v>
      </c>
    </row>
    <row r="423" spans="1:11" ht="15" customHeight="1">
      <c r="B423" s="1" t="s">
        <v>2813</v>
      </c>
      <c r="C423" s="126" t="s">
        <v>2813</v>
      </c>
      <c r="D423" s="1" t="s">
        <v>2813</v>
      </c>
      <c r="E423" s="1" t="s">
        <v>2813</v>
      </c>
      <c r="F423" s="185" t="s">
        <v>2813</v>
      </c>
    </row>
    <row r="424" spans="1:11" ht="15">
      <c r="B424" s="1" t="s">
        <v>2841</v>
      </c>
      <c r="C424" s="126" t="s">
        <v>2841</v>
      </c>
      <c r="D424" s="1" t="s">
        <v>2841</v>
      </c>
      <c r="E424" s="1" t="s">
        <v>1350</v>
      </c>
      <c r="F424" s="185" t="s">
        <v>2841</v>
      </c>
    </row>
    <row r="425" spans="1:11" ht="15" customHeight="1"/>
    <row r="426" spans="1:11" ht="15">
      <c r="B426" s="1" t="s">
        <v>1465</v>
      </c>
      <c r="C426" s="1" t="s">
        <v>2278</v>
      </c>
      <c r="D426" s="1" t="s">
        <v>3044</v>
      </c>
      <c r="E426" s="1" t="s">
        <v>376</v>
      </c>
      <c r="F426" s="185" t="s">
        <v>4365</v>
      </c>
      <c r="G426" s="1" t="s">
        <v>377</v>
      </c>
      <c r="H426" s="1" t="s">
        <v>378</v>
      </c>
      <c r="I426" s="1" t="s">
        <v>16</v>
      </c>
      <c r="J426" s="1" t="s">
        <v>379</v>
      </c>
      <c r="K426" s="1" t="s">
        <v>1286</v>
      </c>
    </row>
    <row r="427" spans="1:11" ht="30" customHeight="1">
      <c r="B427" s="1" t="s">
        <v>1481</v>
      </c>
      <c r="C427" s="1" t="s">
        <v>2279</v>
      </c>
      <c r="D427" s="1" t="s">
        <v>3045</v>
      </c>
      <c r="E427" s="1" t="s">
        <v>3682</v>
      </c>
      <c r="F427" s="185" t="s">
        <v>4366</v>
      </c>
      <c r="G427" s="1" t="s">
        <v>380</v>
      </c>
      <c r="H427" s="1" t="s">
        <v>381</v>
      </c>
      <c r="I427" s="1" t="s">
        <v>16</v>
      </c>
      <c r="J427" s="1" t="s">
        <v>1087</v>
      </c>
      <c r="K427" s="1" t="s">
        <v>1287</v>
      </c>
    </row>
    <row r="428" spans="1:11" ht="15" customHeight="1">
      <c r="B428" s="1" t="s">
        <v>1484</v>
      </c>
      <c r="C428" s="1" t="s">
        <v>2280</v>
      </c>
      <c r="D428" s="1" t="s">
        <v>3046</v>
      </c>
      <c r="E428" s="1" t="s">
        <v>3683</v>
      </c>
      <c r="F428" s="185" t="s">
        <v>4367</v>
      </c>
    </row>
    <row r="429" spans="1:11" ht="15" customHeight="1">
      <c r="B429" s="1" t="s">
        <v>1981</v>
      </c>
      <c r="C429" s="1" t="s">
        <v>2281</v>
      </c>
      <c r="D429" s="1" t="s">
        <v>3282</v>
      </c>
      <c r="E429" s="1" t="s">
        <v>3718</v>
      </c>
      <c r="F429" s="185" t="s">
        <v>4368</v>
      </c>
    </row>
    <row r="430" spans="1:11" ht="15" customHeight="1">
      <c r="A430" s="284" t="s">
        <v>1621</v>
      </c>
      <c r="B430" s="1" t="s">
        <v>1832</v>
      </c>
      <c r="C430" s="1" t="s">
        <v>2282</v>
      </c>
      <c r="D430" s="1" t="s">
        <v>3283</v>
      </c>
      <c r="E430" s="1" t="s">
        <v>3719</v>
      </c>
      <c r="F430" s="185" t="s">
        <v>4369</v>
      </c>
    </row>
    <row r="431" spans="1:11" ht="30" customHeight="1">
      <c r="B431" s="1" t="s">
        <v>1485</v>
      </c>
      <c r="C431" s="1" t="s">
        <v>2283</v>
      </c>
      <c r="D431" s="1" t="s">
        <v>3284</v>
      </c>
      <c r="E431" s="576" t="s">
        <v>3932</v>
      </c>
      <c r="F431" s="185" t="s">
        <v>4370</v>
      </c>
    </row>
    <row r="432" spans="1:11" ht="15">
      <c r="B432" s="1" t="s">
        <v>1482</v>
      </c>
      <c r="C432" s="1" t="s">
        <v>2284</v>
      </c>
      <c r="D432" s="1" t="s">
        <v>3285</v>
      </c>
      <c r="E432" s="1" t="s">
        <v>3720</v>
      </c>
      <c r="F432" s="185" t="s">
        <v>4371</v>
      </c>
    </row>
    <row r="433" spans="1:11" ht="15">
      <c r="B433" s="1" t="s">
        <v>1483</v>
      </c>
      <c r="C433" s="1" t="s">
        <v>2285</v>
      </c>
      <c r="D433" s="1" t="s">
        <v>3286</v>
      </c>
      <c r="E433" s="1" t="s">
        <v>3721</v>
      </c>
      <c r="F433" s="185" t="s">
        <v>4372</v>
      </c>
    </row>
    <row r="434" spans="1:11" ht="15"/>
    <row r="435" spans="1:11" ht="15">
      <c r="B435" s="1" t="s">
        <v>382</v>
      </c>
      <c r="C435" s="1" t="s">
        <v>2286</v>
      </c>
      <c r="D435" s="1" t="s">
        <v>3047</v>
      </c>
      <c r="E435" s="1" t="s">
        <v>3680</v>
      </c>
      <c r="F435" s="185" t="s">
        <v>4373</v>
      </c>
      <c r="G435" s="1" t="s">
        <v>383</v>
      </c>
      <c r="H435" s="1" t="s">
        <v>384</v>
      </c>
      <c r="I435" s="1" t="s">
        <v>16</v>
      </c>
      <c r="J435" s="1" t="s">
        <v>385</v>
      </c>
      <c r="K435" s="1" t="s">
        <v>1288</v>
      </c>
    </row>
    <row r="436" spans="1:11" ht="45">
      <c r="B436" s="1" t="s">
        <v>1486</v>
      </c>
      <c r="C436" s="1" t="s">
        <v>2287</v>
      </c>
      <c r="D436" s="1" t="s">
        <v>3365</v>
      </c>
      <c r="E436" s="1" t="s">
        <v>3681</v>
      </c>
      <c r="F436" s="185" t="s">
        <v>4374</v>
      </c>
      <c r="G436" s="1" t="s">
        <v>386</v>
      </c>
      <c r="H436" s="1" t="s">
        <v>387</v>
      </c>
      <c r="I436" s="1" t="s">
        <v>16</v>
      </c>
      <c r="J436" s="1" t="s">
        <v>1088</v>
      </c>
      <c r="K436" s="1" t="s">
        <v>1345</v>
      </c>
    </row>
    <row r="437" spans="1:11" ht="15">
      <c r="B437" s="1" t="s">
        <v>1488</v>
      </c>
      <c r="C437" s="1" t="s">
        <v>2288</v>
      </c>
      <c r="D437" s="567" t="s">
        <v>3352</v>
      </c>
      <c r="E437" s="1" t="s">
        <v>3656</v>
      </c>
      <c r="F437" s="185" t="s">
        <v>4375</v>
      </c>
    </row>
    <row r="438" spans="1:11" ht="30">
      <c r="B438" s="1" t="s">
        <v>1489</v>
      </c>
      <c r="C438" s="1" t="s">
        <v>2289</v>
      </c>
      <c r="D438" s="1" t="s">
        <v>3287</v>
      </c>
      <c r="E438" s="1" t="s">
        <v>3657</v>
      </c>
      <c r="F438" s="185" t="s">
        <v>4376</v>
      </c>
    </row>
    <row r="439" spans="1:11" ht="30">
      <c r="B439" s="1" t="s">
        <v>1490</v>
      </c>
      <c r="C439" s="1" t="s">
        <v>2290</v>
      </c>
      <c r="D439" s="1" t="s">
        <v>3288</v>
      </c>
      <c r="E439" s="1" t="s">
        <v>3658</v>
      </c>
      <c r="F439" s="185" t="s">
        <v>4377</v>
      </c>
    </row>
    <row r="440" spans="1:11" ht="45">
      <c r="A440" s="284" t="s">
        <v>739</v>
      </c>
      <c r="B440" s="1" t="s">
        <v>1491</v>
      </c>
      <c r="C440" s="1" t="s">
        <v>2291</v>
      </c>
      <c r="D440" s="1" t="s">
        <v>3289</v>
      </c>
      <c r="E440" s="1" t="s">
        <v>3660</v>
      </c>
      <c r="F440" s="185" t="s">
        <v>4378</v>
      </c>
    </row>
    <row r="441" spans="1:11" ht="30">
      <c r="B441" s="1" t="s">
        <v>1487</v>
      </c>
      <c r="C441" s="1" t="s">
        <v>2292</v>
      </c>
      <c r="D441" s="1" t="s">
        <v>3053</v>
      </c>
      <c r="E441" s="1" t="s">
        <v>3659</v>
      </c>
      <c r="F441" s="185" t="s">
        <v>4379</v>
      </c>
      <c r="G441" s="1" t="s">
        <v>3048</v>
      </c>
      <c r="H441" s="1" t="s">
        <v>3049</v>
      </c>
      <c r="I441" s="1" t="s">
        <v>3050</v>
      </c>
      <c r="J441" s="1" t="s">
        <v>3051</v>
      </c>
      <c r="K441" s="1" t="s">
        <v>3052</v>
      </c>
    </row>
    <row r="442" spans="1:11" ht="15">
      <c r="B442" s="1" t="s">
        <v>1492</v>
      </c>
      <c r="C442" s="1" t="s">
        <v>2293</v>
      </c>
      <c r="D442" s="1" t="s">
        <v>3054</v>
      </c>
      <c r="E442" s="1" t="s">
        <v>1492</v>
      </c>
      <c r="F442" s="185" t="s">
        <v>4380</v>
      </c>
    </row>
    <row r="443" spans="1:11" ht="15">
      <c r="B443" s="1" t="s">
        <v>1476</v>
      </c>
      <c r="C443" s="1" t="s">
        <v>2294</v>
      </c>
      <c r="D443" s="1" t="s">
        <v>3055</v>
      </c>
      <c r="E443" s="1" t="s">
        <v>3661</v>
      </c>
      <c r="F443" s="185" t="s">
        <v>4381</v>
      </c>
    </row>
    <row r="444" spans="1:11" ht="15">
      <c r="B444" s="1" t="s">
        <v>1889</v>
      </c>
      <c r="C444" s="1" t="s">
        <v>2295</v>
      </c>
      <c r="D444" s="1" t="s">
        <v>3056</v>
      </c>
      <c r="E444" s="1" t="s">
        <v>3662</v>
      </c>
      <c r="F444" s="185" t="s">
        <v>4382</v>
      </c>
    </row>
    <row r="445" spans="1:11" ht="15">
      <c r="B445" s="1" t="s">
        <v>1900</v>
      </c>
      <c r="C445" s="1" t="s">
        <v>2296</v>
      </c>
      <c r="D445" s="1" t="s">
        <v>3057</v>
      </c>
      <c r="E445" s="1" t="s">
        <v>3663</v>
      </c>
      <c r="F445" s="185" t="s">
        <v>4383</v>
      </c>
    </row>
    <row r="446" spans="1:11" ht="15">
      <c r="B446" s="1" t="s">
        <v>1988</v>
      </c>
      <c r="C446" s="1" t="s">
        <v>2297</v>
      </c>
      <c r="D446" s="1" t="s">
        <v>3058</v>
      </c>
      <c r="E446" s="1" t="s">
        <v>3652</v>
      </c>
      <c r="F446" s="185" t="s">
        <v>4384</v>
      </c>
    </row>
    <row r="447" spans="1:11" ht="15">
      <c r="B447" s="1" t="s">
        <v>1989</v>
      </c>
      <c r="C447" s="1" t="s">
        <v>2298</v>
      </c>
      <c r="D447" s="1" t="s">
        <v>3059</v>
      </c>
      <c r="E447" s="1" t="s">
        <v>3654</v>
      </c>
      <c r="F447" s="185" t="s">
        <v>4385</v>
      </c>
    </row>
    <row r="448" spans="1:11" ht="15">
      <c r="B448" s="1" t="s">
        <v>1990</v>
      </c>
      <c r="C448" s="1" t="s">
        <v>2299</v>
      </c>
      <c r="D448" s="1" t="s">
        <v>3060</v>
      </c>
      <c r="E448" s="1" t="s">
        <v>3655</v>
      </c>
      <c r="F448" s="185" t="s">
        <v>4386</v>
      </c>
    </row>
    <row r="449" spans="1:11" ht="15">
      <c r="B449" s="1" t="s">
        <v>1991</v>
      </c>
      <c r="C449" s="1" t="s">
        <v>2300</v>
      </c>
      <c r="D449" s="1" t="s">
        <v>3061</v>
      </c>
      <c r="E449" s="1" t="s">
        <v>3653</v>
      </c>
      <c r="F449" s="185" t="s">
        <v>4387</v>
      </c>
    </row>
    <row r="450" spans="1:11" ht="15">
      <c r="B450" s="126" t="s">
        <v>1477</v>
      </c>
      <c r="C450" s="126" t="s">
        <v>2301</v>
      </c>
      <c r="D450" s="1" t="s">
        <v>1477</v>
      </c>
      <c r="E450" s="126" t="s">
        <v>1477</v>
      </c>
      <c r="F450" s="630" t="s">
        <v>1477</v>
      </c>
    </row>
    <row r="451" spans="1:11" ht="15"/>
    <row r="452" spans="1:11" ht="15">
      <c r="B452" s="1" t="s">
        <v>388</v>
      </c>
      <c r="C452" s="1" t="s">
        <v>2302</v>
      </c>
      <c r="D452" s="1" t="s">
        <v>3062</v>
      </c>
      <c r="E452" s="1" t="s">
        <v>3647</v>
      </c>
      <c r="F452" s="185" t="s">
        <v>4388</v>
      </c>
      <c r="G452" s="1" t="s">
        <v>389</v>
      </c>
      <c r="H452" s="1" t="s">
        <v>390</v>
      </c>
      <c r="I452" s="1" t="s">
        <v>16</v>
      </c>
      <c r="J452" s="1" t="s">
        <v>1089</v>
      </c>
      <c r="K452" s="1" t="s">
        <v>1335</v>
      </c>
    </row>
    <row r="453" spans="1:11" ht="15">
      <c r="B453" s="1" t="s">
        <v>391</v>
      </c>
      <c r="C453" s="1" t="s">
        <v>2303</v>
      </c>
      <c r="D453" s="1" t="s">
        <v>392</v>
      </c>
      <c r="E453" s="1" t="s">
        <v>393</v>
      </c>
      <c r="F453" s="185" t="s">
        <v>4389</v>
      </c>
      <c r="G453" s="1" t="s">
        <v>394</v>
      </c>
      <c r="H453" s="1" t="s">
        <v>395</v>
      </c>
      <c r="I453" s="1" t="s">
        <v>16</v>
      </c>
      <c r="J453" s="1" t="s">
        <v>1090</v>
      </c>
      <c r="K453" s="1" t="s">
        <v>1336</v>
      </c>
    </row>
    <row r="454" spans="1:11" ht="45">
      <c r="A454" s="284" t="s">
        <v>1621</v>
      </c>
      <c r="B454" s="1" t="s">
        <v>1860</v>
      </c>
      <c r="C454" s="1" t="s">
        <v>2304</v>
      </c>
      <c r="D454" s="567" t="s">
        <v>3366</v>
      </c>
      <c r="E454" s="1" t="s">
        <v>3664</v>
      </c>
      <c r="F454" s="185" t="s">
        <v>4390</v>
      </c>
    </row>
    <row r="455" spans="1:11" ht="30">
      <c r="B455" s="1" t="s">
        <v>396</v>
      </c>
      <c r="C455" s="1" t="s">
        <v>2305</v>
      </c>
      <c r="D455" s="1" t="s">
        <v>3063</v>
      </c>
      <c r="E455" s="1" t="s">
        <v>3665</v>
      </c>
      <c r="F455" s="185" t="s">
        <v>4391</v>
      </c>
      <c r="G455" s="1" t="s">
        <v>397</v>
      </c>
      <c r="H455" s="1" t="s">
        <v>398</v>
      </c>
      <c r="I455" s="1" t="s">
        <v>16</v>
      </c>
      <c r="J455" s="1" t="s">
        <v>1091</v>
      </c>
      <c r="K455" s="1" t="s">
        <v>1338</v>
      </c>
    </row>
    <row r="456" spans="1:11" ht="30">
      <c r="B456" s="1" t="s">
        <v>399</v>
      </c>
      <c r="C456" s="1" t="s">
        <v>2306</v>
      </c>
      <c r="D456" s="1" t="s">
        <v>3064</v>
      </c>
      <c r="E456" s="1" t="s">
        <v>400</v>
      </c>
      <c r="F456" s="185" t="s">
        <v>4392</v>
      </c>
      <c r="G456" s="1" t="s">
        <v>401</v>
      </c>
      <c r="H456" s="1" t="s">
        <v>402</v>
      </c>
      <c r="I456" s="1" t="s">
        <v>16</v>
      </c>
      <c r="J456" s="1" t="s">
        <v>1092</v>
      </c>
      <c r="K456" s="1" t="s">
        <v>1339</v>
      </c>
    </row>
    <row r="457" spans="1:11" ht="15" customHeight="1">
      <c r="B457" s="1" t="s">
        <v>403</v>
      </c>
      <c r="C457" s="1" t="s">
        <v>2307</v>
      </c>
      <c r="D457" s="1" t="s">
        <v>3065</v>
      </c>
      <c r="E457" s="1" t="s">
        <v>404</v>
      </c>
      <c r="F457" s="185" t="s">
        <v>4393</v>
      </c>
      <c r="G457" s="1" t="s">
        <v>405</v>
      </c>
      <c r="H457" s="1" t="s">
        <v>406</v>
      </c>
      <c r="I457" s="1" t="s">
        <v>16</v>
      </c>
      <c r="J457" s="1" t="s">
        <v>1093</v>
      </c>
      <c r="K457" s="1" t="s">
        <v>1340</v>
      </c>
    </row>
    <row r="458" spans="1:11" ht="15"/>
    <row r="459" spans="1:11" ht="15">
      <c r="B459" s="1" t="s">
        <v>407</v>
      </c>
      <c r="C459" s="1" t="s">
        <v>2308</v>
      </c>
      <c r="D459" s="1" t="s">
        <v>3062</v>
      </c>
      <c r="E459" s="1" t="s">
        <v>408</v>
      </c>
      <c r="F459" s="185" t="s">
        <v>4394</v>
      </c>
      <c r="G459" s="1" t="s">
        <v>409</v>
      </c>
      <c r="H459" s="1" t="s">
        <v>410</v>
      </c>
      <c r="I459" s="1" t="s">
        <v>16</v>
      </c>
      <c r="J459" s="1" t="s">
        <v>1094</v>
      </c>
      <c r="K459" s="1" t="s">
        <v>1337</v>
      </c>
    </row>
    <row r="460" spans="1:11" ht="15">
      <c r="B460" s="1" t="s">
        <v>1901</v>
      </c>
      <c r="C460" s="126" t="s">
        <v>2762</v>
      </c>
      <c r="D460" s="1" t="s">
        <v>3066</v>
      </c>
      <c r="E460" s="1" t="s">
        <v>3648</v>
      </c>
      <c r="F460" s="185" t="s">
        <v>4395</v>
      </c>
    </row>
    <row r="461" spans="1:11" ht="30">
      <c r="A461" s="284" t="s">
        <v>1621</v>
      </c>
      <c r="B461" s="1" t="s">
        <v>1861</v>
      </c>
      <c r="C461" s="1" t="s">
        <v>2309</v>
      </c>
      <c r="D461" s="567" t="s">
        <v>3367</v>
      </c>
      <c r="E461" s="1" t="s">
        <v>3666</v>
      </c>
      <c r="F461" s="185" t="s">
        <v>4396</v>
      </c>
    </row>
    <row r="462" spans="1:11" ht="15">
      <c r="B462" s="1" t="s">
        <v>411</v>
      </c>
      <c r="C462" s="1" t="s">
        <v>2310</v>
      </c>
      <c r="D462" s="567" t="s">
        <v>3353</v>
      </c>
      <c r="E462" s="1" t="s">
        <v>3649</v>
      </c>
      <c r="F462" s="185" t="s">
        <v>4397</v>
      </c>
    </row>
    <row r="463" spans="1:11" ht="30">
      <c r="B463" s="1" t="s">
        <v>412</v>
      </c>
      <c r="C463" s="1" t="s">
        <v>2311</v>
      </c>
      <c r="D463" s="1" t="s">
        <v>3067</v>
      </c>
      <c r="E463" s="1" t="s">
        <v>413</v>
      </c>
      <c r="F463" s="185" t="s">
        <v>4398</v>
      </c>
      <c r="G463" s="1" t="s">
        <v>414</v>
      </c>
      <c r="H463" s="1" t="s">
        <v>415</v>
      </c>
      <c r="I463" s="1" t="s">
        <v>16</v>
      </c>
      <c r="J463" s="1" t="s">
        <v>1095</v>
      </c>
      <c r="K463" s="1" t="s">
        <v>1341</v>
      </c>
    </row>
    <row r="464" spans="1:11" ht="45">
      <c r="B464" s="1" t="s">
        <v>1859</v>
      </c>
      <c r="C464" s="1" t="s">
        <v>2312</v>
      </c>
      <c r="D464" s="567" t="s">
        <v>3368</v>
      </c>
      <c r="E464" s="1" t="s">
        <v>3650</v>
      </c>
      <c r="F464" s="185" t="s">
        <v>4399</v>
      </c>
    </row>
    <row r="465" spans="2:11" ht="15">
      <c r="B465" s="1" t="s">
        <v>2854</v>
      </c>
      <c r="C465" t="s">
        <v>2855</v>
      </c>
      <c r="D465" s="567" t="s">
        <v>3369</v>
      </c>
      <c r="E465" s="1" t="s">
        <v>2854</v>
      </c>
      <c r="F465" s="185" t="s">
        <v>4400</v>
      </c>
    </row>
    <row r="466" spans="2:11" ht="15">
      <c r="B466" s="1" t="s">
        <v>416</v>
      </c>
      <c r="C466" s="1" t="s">
        <v>2313</v>
      </c>
      <c r="D466" s="563" t="s">
        <v>862</v>
      </c>
      <c r="E466" s="576"/>
      <c r="F466" s="185" t="s">
        <v>4401</v>
      </c>
      <c r="J466" s="1" t="s">
        <v>1096</v>
      </c>
      <c r="K466" s="1" t="s">
        <v>1342</v>
      </c>
    </row>
    <row r="467" spans="2:11" ht="15">
      <c r="B467" s="1" t="s">
        <v>417</v>
      </c>
      <c r="C467" s="1" t="s">
        <v>2314</v>
      </c>
      <c r="D467" s="563" t="s">
        <v>863</v>
      </c>
      <c r="E467" s="576"/>
      <c r="F467" s="185" t="s">
        <v>4402</v>
      </c>
      <c r="J467" s="1" t="s">
        <v>373</v>
      </c>
      <c r="K467" s="1" t="s">
        <v>1343</v>
      </c>
    </row>
    <row r="468" spans="2:11" ht="15">
      <c r="B468" s="1" t="s">
        <v>418</v>
      </c>
      <c r="C468" s="1" t="s">
        <v>2315</v>
      </c>
      <c r="D468" s="563" t="s">
        <v>374</v>
      </c>
      <c r="E468" s="576" t="s">
        <v>16</v>
      </c>
      <c r="F468" s="185" t="s">
        <v>4403</v>
      </c>
      <c r="G468" s="1" t="s">
        <v>16</v>
      </c>
      <c r="H468" s="1" t="s">
        <v>16</v>
      </c>
      <c r="I468" s="1" t="s">
        <v>16</v>
      </c>
      <c r="J468" s="1" t="s">
        <v>375</v>
      </c>
      <c r="K468" s="1" t="s">
        <v>1344</v>
      </c>
    </row>
    <row r="469" spans="2:11" ht="15">
      <c r="E469" s="1" t="s">
        <v>16</v>
      </c>
      <c r="G469" s="1" t="s">
        <v>16</v>
      </c>
      <c r="H469" s="1" t="s">
        <v>16</v>
      </c>
      <c r="I469" s="1" t="s">
        <v>16</v>
      </c>
      <c r="J469" s="1" t="s">
        <v>16</v>
      </c>
    </row>
    <row r="470" spans="2:11" ht="15">
      <c r="B470" s="165"/>
      <c r="D470" s="559"/>
      <c r="E470" s="1" t="s">
        <v>16</v>
      </c>
      <c r="F470" s="627"/>
      <c r="G470" s="1" t="s">
        <v>16</v>
      </c>
      <c r="H470" s="1" t="s">
        <v>16</v>
      </c>
      <c r="I470" s="1" t="s">
        <v>16</v>
      </c>
      <c r="J470" s="1" t="s">
        <v>16</v>
      </c>
    </row>
    <row r="471" spans="2:11" ht="15">
      <c r="B471" s="1" t="s">
        <v>1999</v>
      </c>
      <c r="C471" s="1" t="s">
        <v>2316</v>
      </c>
      <c r="D471" s="559"/>
      <c r="H471" s="1" t="s">
        <v>420</v>
      </c>
      <c r="J471" s="1" t="s">
        <v>1097</v>
      </c>
    </row>
    <row r="472" spans="2:11" ht="15">
      <c r="B472" s="155"/>
      <c r="C472" s="155"/>
      <c r="D472" s="559"/>
    </row>
    <row r="473" spans="2:11" ht="15">
      <c r="B473" s="1" t="s">
        <v>2</v>
      </c>
      <c r="C473" s="126" t="s">
        <v>2002</v>
      </c>
      <c r="D473" s="559" t="s">
        <v>3</v>
      </c>
      <c r="E473" s="1" t="s">
        <v>4</v>
      </c>
      <c r="G473" s="1" t="s">
        <v>5</v>
      </c>
      <c r="H473" s="1" t="s">
        <v>6</v>
      </c>
      <c r="I473" s="1" t="s">
        <v>7</v>
      </c>
      <c r="J473" s="1" t="s">
        <v>8</v>
      </c>
    </row>
    <row r="474" spans="2:11" ht="15">
      <c r="D474" s="559"/>
      <c r="E474" s="1" t="s">
        <v>16</v>
      </c>
      <c r="G474" s="1" t="s">
        <v>16</v>
      </c>
      <c r="H474" s="1" t="s">
        <v>16</v>
      </c>
      <c r="I474" s="1" t="s">
        <v>16</v>
      </c>
      <c r="J474" s="1" t="s">
        <v>16</v>
      </c>
    </row>
    <row r="475" spans="2:11" ht="15">
      <c r="B475" s="1" t="s">
        <v>419</v>
      </c>
      <c r="C475" s="1" t="s">
        <v>2011</v>
      </c>
      <c r="D475" s="559" t="s">
        <v>421</v>
      </c>
      <c r="E475" s="1" t="s">
        <v>422</v>
      </c>
      <c r="G475" s="1" t="s">
        <v>16</v>
      </c>
      <c r="H475" s="1" t="s">
        <v>423</v>
      </c>
      <c r="I475" s="1" t="s">
        <v>16</v>
      </c>
      <c r="J475" s="1" t="s">
        <v>1147</v>
      </c>
    </row>
    <row r="476" spans="2:11" ht="15">
      <c r="B476" s="1" t="s">
        <v>1929</v>
      </c>
      <c r="C476" s="1" t="s">
        <v>2317</v>
      </c>
      <c r="D476" s="559" t="s">
        <v>424</v>
      </c>
      <c r="E476" s="1" t="s">
        <v>425</v>
      </c>
      <c r="G476" s="1" t="s">
        <v>16</v>
      </c>
      <c r="H476" s="1" t="s">
        <v>426</v>
      </c>
      <c r="I476" s="1" t="s">
        <v>16</v>
      </c>
      <c r="J476" s="1" t="s">
        <v>1098</v>
      </c>
    </row>
    <row r="477" spans="2:11" ht="30">
      <c r="B477" s="1" t="s">
        <v>427</v>
      </c>
      <c r="C477" s="1" t="s">
        <v>2318</v>
      </c>
      <c r="D477" s="559" t="s">
        <v>428</v>
      </c>
      <c r="E477" s="1" t="s">
        <v>429</v>
      </c>
      <c r="G477" s="1" t="s">
        <v>16</v>
      </c>
      <c r="H477" s="1" t="s">
        <v>430</v>
      </c>
      <c r="I477" s="1" t="s">
        <v>16</v>
      </c>
      <c r="J477" s="1" t="s">
        <v>1099</v>
      </c>
    </row>
    <row r="478" spans="2:11" ht="15">
      <c r="B478" s="1" t="s">
        <v>431</v>
      </c>
      <c r="C478" s="1" t="s">
        <v>2319</v>
      </c>
      <c r="D478" s="559" t="s">
        <v>432</v>
      </c>
      <c r="E478" s="1" t="s">
        <v>433</v>
      </c>
      <c r="G478" s="1" t="s">
        <v>16</v>
      </c>
      <c r="H478" s="1" t="s">
        <v>434</v>
      </c>
      <c r="I478" s="1" t="s">
        <v>16</v>
      </c>
      <c r="J478" s="1" t="s">
        <v>1100</v>
      </c>
    </row>
    <row r="479" spans="2:11" ht="30">
      <c r="B479" s="1" t="s">
        <v>435</v>
      </c>
      <c r="C479" s="1" t="s">
        <v>2320</v>
      </c>
      <c r="D479" s="559" t="s">
        <v>436</v>
      </c>
      <c r="E479" s="1" t="s">
        <v>437</v>
      </c>
      <c r="G479" s="1" t="s">
        <v>16</v>
      </c>
      <c r="H479" s="1" t="s">
        <v>438</v>
      </c>
      <c r="I479" s="1" t="s">
        <v>16</v>
      </c>
      <c r="J479" s="1" t="s">
        <v>1101</v>
      </c>
    </row>
    <row r="480" spans="2:11" ht="15">
      <c r="B480" s="1" t="s">
        <v>439</v>
      </c>
      <c r="C480" s="1" t="s">
        <v>2321</v>
      </c>
      <c r="D480" s="559" t="s">
        <v>440</v>
      </c>
      <c r="E480" s="1" t="s">
        <v>441</v>
      </c>
      <c r="G480" s="1" t="s">
        <v>16</v>
      </c>
      <c r="H480" s="1" t="s">
        <v>442</v>
      </c>
      <c r="I480" s="1" t="s">
        <v>16</v>
      </c>
      <c r="J480" s="1" t="s">
        <v>1102</v>
      </c>
    </row>
    <row r="481" spans="2:10" ht="15">
      <c r="B481" s="1" t="s">
        <v>443</v>
      </c>
      <c r="C481" s="1" t="s">
        <v>2322</v>
      </c>
      <c r="D481" s="559" t="s">
        <v>444</v>
      </c>
      <c r="E481" s="1" t="s">
        <v>445</v>
      </c>
      <c r="G481" s="1" t="s">
        <v>16</v>
      </c>
      <c r="H481" s="1" t="s">
        <v>446</v>
      </c>
      <c r="I481" s="1" t="s">
        <v>16</v>
      </c>
      <c r="J481" s="1" t="s">
        <v>1103</v>
      </c>
    </row>
    <row r="482" spans="2:10" ht="15">
      <c r="B482" s="1" t="s">
        <v>447</v>
      </c>
      <c r="C482" s="1" t="s">
        <v>2323</v>
      </c>
      <c r="D482" s="559" t="s">
        <v>448</v>
      </c>
      <c r="E482" s="1" t="s">
        <v>449</v>
      </c>
      <c r="G482" s="1" t="s">
        <v>16</v>
      </c>
      <c r="H482" s="1" t="s">
        <v>450</v>
      </c>
      <c r="I482" s="1" t="s">
        <v>16</v>
      </c>
      <c r="J482" s="1" t="s">
        <v>1104</v>
      </c>
    </row>
    <row r="483" spans="2:10" ht="15">
      <c r="D483" s="559" t="s">
        <v>16</v>
      </c>
      <c r="E483" s="1" t="s">
        <v>16</v>
      </c>
      <c r="G483" s="1" t="s">
        <v>16</v>
      </c>
      <c r="H483" s="1" t="s">
        <v>16</v>
      </c>
      <c r="I483" s="1" t="s">
        <v>16</v>
      </c>
      <c r="J483" s="1" t="s">
        <v>16</v>
      </c>
    </row>
    <row r="484" spans="2:10" ht="15">
      <c r="B484" s="1" t="s">
        <v>451</v>
      </c>
      <c r="C484" s="1" t="s">
        <v>2324</v>
      </c>
      <c r="D484" s="559" t="s">
        <v>452</v>
      </c>
      <c r="E484" s="1" t="s">
        <v>453</v>
      </c>
      <c r="G484" s="1" t="s">
        <v>16</v>
      </c>
      <c r="H484" s="1" t="s">
        <v>454</v>
      </c>
      <c r="I484" s="1" t="s">
        <v>16</v>
      </c>
      <c r="J484" s="1" t="s">
        <v>1105</v>
      </c>
    </row>
    <row r="485" spans="2:10" ht="15">
      <c r="B485" s="1" t="s">
        <v>455</v>
      </c>
      <c r="C485" s="1" t="s">
        <v>2325</v>
      </c>
      <c r="D485" s="559" t="s">
        <v>456</v>
      </c>
      <c r="E485" s="1" t="s">
        <v>455</v>
      </c>
      <c r="G485" s="1" t="s">
        <v>16</v>
      </c>
      <c r="H485" s="1" t="s">
        <v>457</v>
      </c>
      <c r="I485" s="1" t="s">
        <v>16</v>
      </c>
      <c r="J485" s="1" t="s">
        <v>1106</v>
      </c>
    </row>
    <row r="486" spans="2:10" ht="45">
      <c r="B486" s="1" t="s">
        <v>1932</v>
      </c>
      <c r="C486" s="1" t="s">
        <v>2326</v>
      </c>
      <c r="D486" s="559" t="s">
        <v>458</v>
      </c>
      <c r="E486" s="1" t="s">
        <v>459</v>
      </c>
      <c r="G486" s="1" t="s">
        <v>16</v>
      </c>
      <c r="H486" s="1" t="s">
        <v>460</v>
      </c>
      <c r="I486" s="1" t="s">
        <v>16</v>
      </c>
      <c r="J486" s="1" t="s">
        <v>1107</v>
      </c>
    </row>
    <row r="487" spans="2:10" ht="30">
      <c r="B487" s="1" t="s">
        <v>461</v>
      </c>
      <c r="C487" s="1" t="s">
        <v>2327</v>
      </c>
      <c r="D487" s="559" t="s">
        <v>462</v>
      </c>
      <c r="E487" s="1" t="s">
        <v>463</v>
      </c>
      <c r="G487" s="1" t="s">
        <v>16</v>
      </c>
      <c r="H487" s="1" t="s">
        <v>464</v>
      </c>
      <c r="I487" s="1" t="s">
        <v>16</v>
      </c>
      <c r="J487" s="1" t="s">
        <v>1108</v>
      </c>
    </row>
    <row r="488" spans="2:10" ht="30">
      <c r="B488" s="1" t="s">
        <v>465</v>
      </c>
      <c r="C488" s="1" t="s">
        <v>2328</v>
      </c>
      <c r="D488" s="559" t="s">
        <v>466</v>
      </c>
      <c r="E488" s="1" t="s">
        <v>467</v>
      </c>
      <c r="G488" s="1" t="s">
        <v>16</v>
      </c>
      <c r="H488" s="1" t="s">
        <v>468</v>
      </c>
      <c r="I488" s="1" t="s">
        <v>16</v>
      </c>
      <c r="J488" s="1" t="s">
        <v>1109</v>
      </c>
    </row>
    <row r="489" spans="2:10" ht="45">
      <c r="B489" s="1" t="s">
        <v>469</v>
      </c>
      <c r="C489" s="1" t="s">
        <v>2329</v>
      </c>
      <c r="D489" s="559" t="s">
        <v>470</v>
      </c>
      <c r="E489" s="1" t="s">
        <v>471</v>
      </c>
      <c r="G489" s="1" t="s">
        <v>16</v>
      </c>
      <c r="H489" s="1" t="s">
        <v>472</v>
      </c>
      <c r="I489" s="1" t="s">
        <v>16</v>
      </c>
      <c r="J489" s="1" t="s">
        <v>1110</v>
      </c>
    </row>
    <row r="490" spans="2:10" ht="30">
      <c r="B490" s="1" t="s">
        <v>473</v>
      </c>
      <c r="C490" s="1" t="s">
        <v>2330</v>
      </c>
      <c r="D490" s="559" t="s">
        <v>474</v>
      </c>
      <c r="E490" s="1" t="s">
        <v>475</v>
      </c>
      <c r="G490" s="1" t="s">
        <v>16</v>
      </c>
      <c r="H490" s="1" t="s">
        <v>476</v>
      </c>
      <c r="I490" s="1" t="s">
        <v>16</v>
      </c>
      <c r="J490" s="1" t="s">
        <v>1111</v>
      </c>
    </row>
    <row r="491" spans="2:10" ht="30">
      <c r="B491" s="1" t="s">
        <v>477</v>
      </c>
      <c r="C491" s="1" t="s">
        <v>2331</v>
      </c>
      <c r="D491" s="559" t="s">
        <v>478</v>
      </c>
      <c r="E491" s="1" t="s">
        <v>479</v>
      </c>
      <c r="G491" s="1" t="s">
        <v>16</v>
      </c>
      <c r="H491" s="1" t="s">
        <v>480</v>
      </c>
      <c r="I491" s="1" t="s">
        <v>16</v>
      </c>
      <c r="J491" s="1" t="s">
        <v>1112</v>
      </c>
    </row>
    <row r="492" spans="2:10" ht="30">
      <c r="B492" s="1" t="s">
        <v>481</v>
      </c>
      <c r="C492" s="1" t="s">
        <v>2332</v>
      </c>
      <c r="D492" s="559" t="s">
        <v>482</v>
      </c>
      <c r="E492" s="1" t="s">
        <v>483</v>
      </c>
      <c r="G492" s="1" t="s">
        <v>16</v>
      </c>
      <c r="H492" s="1" t="s">
        <v>484</v>
      </c>
      <c r="I492" s="1" t="s">
        <v>16</v>
      </c>
      <c r="J492" s="1" t="s">
        <v>1113</v>
      </c>
    </row>
    <row r="493" spans="2:10" ht="45">
      <c r="B493" s="1" t="s">
        <v>485</v>
      </c>
      <c r="C493" s="126" t="s">
        <v>2723</v>
      </c>
      <c r="D493" s="559" t="s">
        <v>486</v>
      </c>
      <c r="E493" s="1" t="s">
        <v>487</v>
      </c>
      <c r="G493" s="1" t="s">
        <v>16</v>
      </c>
      <c r="H493" s="1" t="s">
        <v>488</v>
      </c>
      <c r="I493" s="1" t="s">
        <v>16</v>
      </c>
      <c r="J493" s="1" t="s">
        <v>1114</v>
      </c>
    </row>
    <row r="494" spans="2:10" ht="30">
      <c r="B494" s="1" t="s">
        <v>489</v>
      </c>
      <c r="C494" s="1" t="s">
        <v>2333</v>
      </c>
      <c r="D494" s="559" t="s">
        <v>490</v>
      </c>
      <c r="E494" s="1" t="s">
        <v>491</v>
      </c>
      <c r="G494" s="1" t="s">
        <v>16</v>
      </c>
      <c r="H494" s="1" t="s">
        <v>492</v>
      </c>
      <c r="I494" s="1" t="s">
        <v>16</v>
      </c>
      <c r="J494" s="1" t="s">
        <v>1115</v>
      </c>
    </row>
    <row r="495" spans="2:10" ht="15">
      <c r="B495" s="1" t="s">
        <v>493</v>
      </c>
      <c r="C495" s="1" t="s">
        <v>2334</v>
      </c>
      <c r="D495" s="559" t="s">
        <v>493</v>
      </c>
      <c r="E495" s="1" t="s">
        <v>494</v>
      </c>
      <c r="G495" s="1" t="s">
        <v>16</v>
      </c>
      <c r="H495" s="1" t="s">
        <v>495</v>
      </c>
      <c r="I495" s="1" t="s">
        <v>16</v>
      </c>
      <c r="J495" s="1" t="s">
        <v>1116</v>
      </c>
    </row>
    <row r="496" spans="2:10" ht="45">
      <c r="B496" s="1" t="s">
        <v>496</v>
      </c>
      <c r="C496" s="1" t="s">
        <v>2335</v>
      </c>
      <c r="D496" s="559" t="s">
        <v>497</v>
      </c>
      <c r="E496" s="1" t="s">
        <v>498</v>
      </c>
      <c r="G496" s="1" t="s">
        <v>16</v>
      </c>
      <c r="H496" s="1" t="s">
        <v>499</v>
      </c>
      <c r="I496" s="1" t="s">
        <v>16</v>
      </c>
      <c r="J496" s="1" t="s">
        <v>1118</v>
      </c>
    </row>
    <row r="497" spans="2:10" ht="30">
      <c r="B497" s="1" t="s">
        <v>500</v>
      </c>
      <c r="C497" s="1" t="s">
        <v>2336</v>
      </c>
      <c r="D497" s="559" t="s">
        <v>501</v>
      </c>
      <c r="E497" s="1" t="s">
        <v>502</v>
      </c>
      <c r="G497" s="1" t="s">
        <v>16</v>
      </c>
      <c r="H497" s="1" t="s">
        <v>503</v>
      </c>
      <c r="I497" s="1" t="s">
        <v>16</v>
      </c>
      <c r="J497" s="1" t="s">
        <v>1117</v>
      </c>
    </row>
    <row r="498" spans="2:10" ht="30">
      <c r="B498" s="1" t="s">
        <v>504</v>
      </c>
      <c r="C498" s="1" t="s">
        <v>2337</v>
      </c>
      <c r="D498" s="559" t="s">
        <v>505</v>
      </c>
      <c r="E498" s="1" t="s">
        <v>506</v>
      </c>
      <c r="G498" s="1" t="s">
        <v>16</v>
      </c>
      <c r="H498" s="1" t="s">
        <v>507</v>
      </c>
      <c r="I498" s="1" t="s">
        <v>16</v>
      </c>
      <c r="J498" s="1" t="s">
        <v>1119</v>
      </c>
    </row>
    <row r="499" spans="2:10" ht="15">
      <c r="B499" s="1" t="s">
        <v>508</v>
      </c>
      <c r="C499" s="1" t="s">
        <v>2338</v>
      </c>
      <c r="D499" s="559" t="s">
        <v>509</v>
      </c>
      <c r="E499" s="1" t="s">
        <v>510</v>
      </c>
      <c r="G499" s="1" t="s">
        <v>16</v>
      </c>
      <c r="H499" s="1" t="s">
        <v>511</v>
      </c>
      <c r="I499" s="1" t="s">
        <v>16</v>
      </c>
      <c r="J499" s="1" t="s">
        <v>1120</v>
      </c>
    </row>
    <row r="500" spans="2:10" ht="45">
      <c r="B500" s="1" t="s">
        <v>512</v>
      </c>
      <c r="C500" s="1" t="s">
        <v>2339</v>
      </c>
      <c r="D500" s="559" t="s">
        <v>513</v>
      </c>
      <c r="E500" s="1" t="s">
        <v>514</v>
      </c>
      <c r="G500" s="1" t="s">
        <v>16</v>
      </c>
      <c r="H500" s="1" t="s">
        <v>515</v>
      </c>
      <c r="I500" s="1" t="s">
        <v>16</v>
      </c>
      <c r="J500" s="1" t="s">
        <v>1121</v>
      </c>
    </row>
    <row r="501" spans="2:10" ht="30">
      <c r="B501" s="1" t="s">
        <v>516</v>
      </c>
      <c r="C501" s="1" t="s">
        <v>2340</v>
      </c>
      <c r="D501" s="559" t="s">
        <v>517</v>
      </c>
      <c r="E501" s="1" t="s">
        <v>518</v>
      </c>
      <c r="G501" s="1" t="s">
        <v>16</v>
      </c>
      <c r="H501" s="1" t="s">
        <v>519</v>
      </c>
      <c r="I501" s="1" t="s">
        <v>16</v>
      </c>
      <c r="J501" s="1" t="s">
        <v>1122</v>
      </c>
    </row>
    <row r="502" spans="2:10" ht="30">
      <c r="B502" s="1" t="s">
        <v>520</v>
      </c>
      <c r="C502" s="1" t="s">
        <v>2341</v>
      </c>
      <c r="D502" s="559" t="s">
        <v>521</v>
      </c>
      <c r="E502" s="1" t="s">
        <v>522</v>
      </c>
      <c r="G502" s="1" t="s">
        <v>16</v>
      </c>
      <c r="H502" s="1" t="s">
        <v>523</v>
      </c>
      <c r="I502" s="1" t="s">
        <v>16</v>
      </c>
      <c r="J502" s="1" t="s">
        <v>1123</v>
      </c>
    </row>
    <row r="503" spans="2:10" ht="75">
      <c r="B503" s="1" t="s">
        <v>524</v>
      </c>
      <c r="C503" s="1" t="s">
        <v>2342</v>
      </c>
      <c r="D503" s="559" t="s">
        <v>525</v>
      </c>
      <c r="E503" s="1" t="s">
        <v>526</v>
      </c>
      <c r="G503" s="1" t="s">
        <v>16</v>
      </c>
      <c r="H503" s="1" t="s">
        <v>527</v>
      </c>
      <c r="I503" s="1" t="s">
        <v>16</v>
      </c>
      <c r="J503" s="1" t="s">
        <v>1124</v>
      </c>
    </row>
    <row r="504" spans="2:10" ht="15">
      <c r="B504" s="1" t="s">
        <v>528</v>
      </c>
      <c r="C504" s="1" t="s">
        <v>2343</v>
      </c>
      <c r="D504" s="559" t="s">
        <v>528</v>
      </c>
      <c r="E504" s="1" t="s">
        <v>528</v>
      </c>
      <c r="G504" s="1" t="s">
        <v>16</v>
      </c>
      <c r="H504" s="1" t="s">
        <v>529</v>
      </c>
      <c r="I504" s="1" t="s">
        <v>16</v>
      </c>
      <c r="J504" s="1" t="s">
        <v>1139</v>
      </c>
    </row>
    <row r="505" spans="2:10" ht="45">
      <c r="B505" s="1" t="s">
        <v>530</v>
      </c>
      <c r="C505" s="1" t="s">
        <v>2344</v>
      </c>
      <c r="D505" s="559" t="s">
        <v>531</v>
      </c>
      <c r="E505" s="1" t="s">
        <v>532</v>
      </c>
      <c r="G505" s="1" t="s">
        <v>16</v>
      </c>
      <c r="H505" s="1" t="s">
        <v>533</v>
      </c>
      <c r="I505" s="1" t="s">
        <v>16</v>
      </c>
      <c r="J505" s="1" t="s">
        <v>1138</v>
      </c>
    </row>
    <row r="506" spans="2:10" ht="30">
      <c r="B506" s="1" t="s">
        <v>534</v>
      </c>
      <c r="C506" s="1" t="s">
        <v>2345</v>
      </c>
      <c r="D506" s="559" t="s">
        <v>535</v>
      </c>
      <c r="E506" s="1" t="s">
        <v>536</v>
      </c>
      <c r="G506" s="1" t="s">
        <v>16</v>
      </c>
      <c r="H506" s="1" t="s">
        <v>537</v>
      </c>
      <c r="I506" s="1" t="s">
        <v>16</v>
      </c>
      <c r="J506" s="1" t="s">
        <v>1137</v>
      </c>
    </row>
    <row r="507" spans="2:10" ht="45">
      <c r="B507" s="1" t="s">
        <v>538</v>
      </c>
      <c r="C507" s="1" t="s">
        <v>2346</v>
      </c>
      <c r="D507" s="559" t="s">
        <v>539</v>
      </c>
      <c r="E507" s="1" t="s">
        <v>540</v>
      </c>
      <c r="G507" s="1" t="s">
        <v>16</v>
      </c>
      <c r="H507" s="1" t="s">
        <v>541</v>
      </c>
      <c r="I507" s="1" t="s">
        <v>16</v>
      </c>
      <c r="J507" s="1" t="s">
        <v>1136</v>
      </c>
    </row>
    <row r="508" spans="2:10" ht="30">
      <c r="B508" s="1" t="s">
        <v>542</v>
      </c>
      <c r="C508" s="1" t="s">
        <v>2347</v>
      </c>
      <c r="D508" s="559" t="s">
        <v>543</v>
      </c>
      <c r="E508" s="1" t="s">
        <v>544</v>
      </c>
      <c r="G508" s="1" t="s">
        <v>16</v>
      </c>
      <c r="H508" s="1" t="s">
        <v>545</v>
      </c>
      <c r="I508" s="1" t="s">
        <v>16</v>
      </c>
      <c r="J508" s="1" t="s">
        <v>1135</v>
      </c>
    </row>
    <row r="509" spans="2:10" ht="30">
      <c r="B509" s="1" t="s">
        <v>546</v>
      </c>
      <c r="C509" s="1" t="s">
        <v>2348</v>
      </c>
      <c r="D509" s="559" t="s">
        <v>547</v>
      </c>
      <c r="E509" s="1" t="s">
        <v>548</v>
      </c>
      <c r="G509" s="1" t="s">
        <v>16</v>
      </c>
      <c r="H509" s="1" t="s">
        <v>549</v>
      </c>
      <c r="I509" s="1" t="s">
        <v>16</v>
      </c>
      <c r="J509" s="1" t="s">
        <v>1134</v>
      </c>
    </row>
    <row r="510" spans="2:10" ht="45">
      <c r="B510" s="1" t="s">
        <v>550</v>
      </c>
      <c r="C510" s="1" t="s">
        <v>2349</v>
      </c>
      <c r="D510" s="559" t="s">
        <v>551</v>
      </c>
      <c r="E510" s="1" t="s">
        <v>552</v>
      </c>
      <c r="G510" s="1" t="s">
        <v>16</v>
      </c>
      <c r="H510" s="1" t="s">
        <v>553</v>
      </c>
      <c r="I510" s="1" t="s">
        <v>16</v>
      </c>
      <c r="J510" s="1" t="s">
        <v>1133</v>
      </c>
    </row>
    <row r="511" spans="2:10" ht="45">
      <c r="B511" s="1" t="s">
        <v>554</v>
      </c>
      <c r="C511" s="1" t="s">
        <v>2350</v>
      </c>
      <c r="D511" s="559" t="s">
        <v>555</v>
      </c>
      <c r="E511" s="1" t="s">
        <v>556</v>
      </c>
      <c r="G511" s="1" t="s">
        <v>16</v>
      </c>
      <c r="H511" s="1" t="s">
        <v>557</v>
      </c>
      <c r="I511" s="1" t="s">
        <v>16</v>
      </c>
      <c r="J511" s="1" t="s">
        <v>1132</v>
      </c>
    </row>
    <row r="512" spans="2:10" ht="45">
      <c r="B512" s="1" t="s">
        <v>558</v>
      </c>
      <c r="C512" s="1" t="s">
        <v>2351</v>
      </c>
      <c r="D512" s="559" t="s">
        <v>559</v>
      </c>
      <c r="E512" s="1" t="s">
        <v>560</v>
      </c>
      <c r="G512" s="1" t="s">
        <v>16</v>
      </c>
      <c r="H512" s="1" t="s">
        <v>561</v>
      </c>
      <c r="I512" s="1" t="s">
        <v>16</v>
      </c>
      <c r="J512" s="1" t="s">
        <v>1131</v>
      </c>
    </row>
    <row r="513" spans="2:10" ht="30">
      <c r="B513" s="1" t="s">
        <v>562</v>
      </c>
      <c r="C513" s="1" t="s">
        <v>2352</v>
      </c>
      <c r="D513" s="559" t="s">
        <v>563</v>
      </c>
      <c r="E513" s="1" t="s">
        <v>564</v>
      </c>
      <c r="G513" s="1" t="s">
        <v>16</v>
      </c>
      <c r="H513" s="1" t="s">
        <v>565</v>
      </c>
      <c r="I513" s="1" t="s">
        <v>16</v>
      </c>
      <c r="J513" s="1" t="s">
        <v>1130</v>
      </c>
    </row>
    <row r="514" spans="2:10" ht="15">
      <c r="B514" s="1" t="s">
        <v>566</v>
      </c>
      <c r="C514" s="1" t="s">
        <v>2353</v>
      </c>
      <c r="D514" s="559" t="s">
        <v>567</v>
      </c>
      <c r="E514" s="1" t="s">
        <v>568</v>
      </c>
      <c r="G514" s="1" t="s">
        <v>16</v>
      </c>
      <c r="H514" s="1" t="s">
        <v>569</v>
      </c>
      <c r="I514" s="1" t="s">
        <v>16</v>
      </c>
      <c r="J514" s="1" t="s">
        <v>1140</v>
      </c>
    </row>
    <row r="515" spans="2:10" ht="15">
      <c r="B515" s="1" t="s">
        <v>493</v>
      </c>
      <c r="C515" s="1" t="s">
        <v>2334</v>
      </c>
      <c r="D515" s="559" t="s">
        <v>493</v>
      </c>
      <c r="E515" s="1" t="s">
        <v>494</v>
      </c>
      <c r="G515" s="1" t="s">
        <v>16</v>
      </c>
      <c r="H515" s="1" t="s">
        <v>495</v>
      </c>
      <c r="I515" s="1" t="s">
        <v>16</v>
      </c>
      <c r="J515" s="1" t="s">
        <v>1116</v>
      </c>
    </row>
    <row r="516" spans="2:10" ht="15">
      <c r="B516" s="1" t="s">
        <v>570</v>
      </c>
      <c r="C516" s="1" t="s">
        <v>2354</v>
      </c>
      <c r="D516" s="559" t="s">
        <v>571</v>
      </c>
      <c r="E516" s="112" t="s">
        <v>572</v>
      </c>
      <c r="G516" s="1" t="s">
        <v>16</v>
      </c>
      <c r="H516" s="1" t="s">
        <v>573</v>
      </c>
      <c r="I516" s="1" t="s">
        <v>16</v>
      </c>
      <c r="J516" s="1" t="s">
        <v>1141</v>
      </c>
    </row>
    <row r="517" spans="2:10" ht="15">
      <c r="B517" s="1" t="s">
        <v>1927</v>
      </c>
      <c r="C517" s="1" t="s">
        <v>2355</v>
      </c>
      <c r="D517" s="559"/>
      <c r="E517" s="112"/>
    </row>
    <row r="518" spans="2:10" ht="15">
      <c r="B518" s="1" t="s">
        <v>1926</v>
      </c>
      <c r="C518" s="1" t="s">
        <v>2356</v>
      </c>
      <c r="D518" s="559" t="s">
        <v>574</v>
      </c>
      <c r="E518" s="112" t="s">
        <v>575</v>
      </c>
      <c r="G518" s="1" t="s">
        <v>16</v>
      </c>
      <c r="H518" s="1" t="s">
        <v>576</v>
      </c>
      <c r="I518" s="1" t="s">
        <v>16</v>
      </c>
      <c r="J518" s="1" t="s">
        <v>1142</v>
      </c>
    </row>
    <row r="519" spans="2:10" ht="30">
      <c r="B519" s="1" t="s">
        <v>577</v>
      </c>
      <c r="C519" s="1" t="s">
        <v>2357</v>
      </c>
      <c r="D519" s="559" t="s">
        <v>578</v>
      </c>
      <c r="E519" s="1" t="s">
        <v>579</v>
      </c>
      <c r="G519" s="1" t="s">
        <v>16</v>
      </c>
      <c r="H519" s="1" t="s">
        <v>580</v>
      </c>
      <c r="I519" s="1" t="s">
        <v>16</v>
      </c>
      <c r="J519" s="1" t="s">
        <v>1143</v>
      </c>
    </row>
    <row r="520" spans="2:10" ht="15">
      <c r="B520" s="1" t="s">
        <v>581</v>
      </c>
      <c r="C520" s="1" t="s">
        <v>2358</v>
      </c>
      <c r="D520" s="559" t="s">
        <v>582</v>
      </c>
      <c r="E520" s="1" t="s">
        <v>583</v>
      </c>
      <c r="G520" s="1" t="s">
        <v>16</v>
      </c>
      <c r="H520" s="1" t="s">
        <v>584</v>
      </c>
      <c r="I520" s="1" t="s">
        <v>16</v>
      </c>
      <c r="J520" s="1" t="s">
        <v>1144</v>
      </c>
    </row>
    <row r="521" spans="2:10" ht="15">
      <c r="B521" s="1" t="s">
        <v>585</v>
      </c>
      <c r="C521" s="1" t="s">
        <v>2359</v>
      </c>
      <c r="D521" s="559" t="s">
        <v>586</v>
      </c>
      <c r="E521" s="1" t="s">
        <v>587</v>
      </c>
      <c r="G521" s="1" t="s">
        <v>16</v>
      </c>
      <c r="H521" s="1" t="s">
        <v>588</v>
      </c>
      <c r="I521" s="1" t="s">
        <v>16</v>
      </c>
      <c r="J521" s="1" t="s">
        <v>1145</v>
      </c>
    </row>
    <row r="522" spans="2:10" ht="15">
      <c r="B522" s="1" t="s">
        <v>589</v>
      </c>
      <c r="C522" s="1" t="s">
        <v>2360</v>
      </c>
      <c r="D522" s="559" t="s">
        <v>590</v>
      </c>
      <c r="E522" s="1" t="s">
        <v>591</v>
      </c>
      <c r="G522" s="1" t="s">
        <v>16</v>
      </c>
      <c r="H522" s="1" t="s">
        <v>592</v>
      </c>
      <c r="I522" s="1" t="s">
        <v>16</v>
      </c>
      <c r="J522" s="1" t="s">
        <v>1146</v>
      </c>
    </row>
    <row r="523" spans="2:10" ht="15">
      <c r="B523" s="1" t="s">
        <v>593</v>
      </c>
      <c r="C523" s="1" t="s">
        <v>2361</v>
      </c>
      <c r="D523" s="559" t="s">
        <v>594</v>
      </c>
      <c r="E523" s="1" t="s">
        <v>595</v>
      </c>
      <c r="G523" s="1" t="s">
        <v>16</v>
      </c>
      <c r="H523" s="1" t="s">
        <v>596</v>
      </c>
      <c r="I523" s="1" t="s">
        <v>16</v>
      </c>
      <c r="J523" s="1" t="s">
        <v>1148</v>
      </c>
    </row>
    <row r="524" spans="2:10" ht="15">
      <c r="B524" s="1" t="s">
        <v>1911</v>
      </c>
      <c r="C524" s="1" t="s">
        <v>2362</v>
      </c>
      <c r="D524" s="559"/>
    </row>
    <row r="525" spans="2:10" ht="15">
      <c r="B525" s="1" t="s">
        <v>1663</v>
      </c>
      <c r="C525" s="1" t="s">
        <v>2363</v>
      </c>
      <c r="D525" s="559"/>
    </row>
    <row r="526" spans="2:10" ht="15">
      <c r="B526" s="1" t="s">
        <v>1479</v>
      </c>
      <c r="C526" s="1" t="s">
        <v>2276</v>
      </c>
      <c r="D526" s="559"/>
    </row>
    <row r="527" spans="2:10" ht="15">
      <c r="B527" s="1" t="s">
        <v>860</v>
      </c>
      <c r="C527" s="1" t="s">
        <v>2364</v>
      </c>
      <c r="D527" s="559"/>
      <c r="E527" s="1" t="s">
        <v>16</v>
      </c>
      <c r="G527" s="1" t="s">
        <v>16</v>
      </c>
      <c r="H527" s="1" t="s">
        <v>16</v>
      </c>
      <c r="I527" s="1" t="s">
        <v>16</v>
      </c>
      <c r="J527" s="1" t="s">
        <v>16</v>
      </c>
    </row>
    <row r="528" spans="2:10" ht="15">
      <c r="D528" s="559"/>
    </row>
    <row r="529" spans="2:10" ht="15">
      <c r="B529" s="165"/>
      <c r="D529" s="559"/>
      <c r="F529" s="627"/>
    </row>
    <row r="530" spans="2:10" ht="15">
      <c r="B530" s="1" t="s">
        <v>1998</v>
      </c>
      <c r="C530" s="1" t="s">
        <v>2365</v>
      </c>
      <c r="D530" s="559"/>
      <c r="J530" s="1" t="s">
        <v>1098</v>
      </c>
    </row>
    <row r="531" spans="2:10" ht="15">
      <c r="D531" s="559"/>
    </row>
    <row r="532" spans="2:10" ht="15">
      <c r="B532" s="1" t="s">
        <v>2</v>
      </c>
      <c r="C532" s="126" t="s">
        <v>2002</v>
      </c>
      <c r="D532" s="559" t="s">
        <v>3</v>
      </c>
      <c r="E532" s="1" t="s">
        <v>4</v>
      </c>
      <c r="G532" s="1" t="s">
        <v>5</v>
      </c>
      <c r="H532" s="1" t="s">
        <v>6</v>
      </c>
      <c r="I532" s="1" t="s">
        <v>7</v>
      </c>
      <c r="J532" s="1" t="s">
        <v>8</v>
      </c>
    </row>
    <row r="533" spans="2:10" ht="15">
      <c r="B533" s="1" t="s">
        <v>1906</v>
      </c>
      <c r="C533" s="1" t="s">
        <v>2366</v>
      </c>
      <c r="D533" s="559" t="s">
        <v>961</v>
      </c>
      <c r="J533" s="1" t="s">
        <v>1098</v>
      </c>
    </row>
    <row r="534" spans="2:10" ht="15">
      <c r="B534" s="1" t="s">
        <v>1928</v>
      </c>
      <c r="C534" s="1" t="s">
        <v>2367</v>
      </c>
      <c r="D534" s="559"/>
    </row>
    <row r="535" spans="2:10" ht="15">
      <c r="B535" s="1" t="s">
        <v>943</v>
      </c>
      <c r="C535" s="1" t="s">
        <v>2319</v>
      </c>
      <c r="D535" s="559" t="s">
        <v>432</v>
      </c>
      <c r="J535" s="1" t="s">
        <v>1149</v>
      </c>
    </row>
    <row r="536" spans="2:10" ht="15">
      <c r="B536" s="1" t="s">
        <v>1914</v>
      </c>
      <c r="C536" s="1" t="s">
        <v>2368</v>
      </c>
      <c r="D536" s="559"/>
    </row>
    <row r="537" spans="2:10" ht="30">
      <c r="B537" s="1" t="s">
        <v>1915</v>
      </c>
      <c r="C537" s="1" t="s">
        <v>2369</v>
      </c>
      <c r="D537" s="559"/>
    </row>
    <row r="538" spans="2:10" ht="30">
      <c r="B538" s="1" t="s">
        <v>1916</v>
      </c>
      <c r="C538" s="1" t="s">
        <v>2370</v>
      </c>
      <c r="D538" s="559" t="s">
        <v>436</v>
      </c>
      <c r="J538" s="1" t="s">
        <v>1150</v>
      </c>
    </row>
    <row r="539" spans="2:10" ht="15">
      <c r="B539" s="1" t="s">
        <v>1913</v>
      </c>
      <c r="C539" s="1" t="s">
        <v>2371</v>
      </c>
      <c r="D539" s="559" t="s">
        <v>440</v>
      </c>
      <c r="J539" s="1" t="s">
        <v>1151</v>
      </c>
    </row>
    <row r="540" spans="2:10" ht="30">
      <c r="B540" s="1" t="s">
        <v>944</v>
      </c>
      <c r="C540" s="1" t="s">
        <v>2372</v>
      </c>
      <c r="D540" s="559" t="s">
        <v>444</v>
      </c>
      <c r="J540" s="1" t="s">
        <v>1152</v>
      </c>
    </row>
    <row r="541" spans="2:10" ht="15">
      <c r="B541" s="1" t="s">
        <v>945</v>
      </c>
      <c r="C541" s="1" t="s">
        <v>2373</v>
      </c>
      <c r="D541" s="559" t="s">
        <v>962</v>
      </c>
      <c r="J541" s="1" t="s">
        <v>1153</v>
      </c>
    </row>
    <row r="542" spans="2:10" ht="15">
      <c r="B542" s="1" t="s">
        <v>451</v>
      </c>
      <c r="C542" s="1" t="s">
        <v>2324</v>
      </c>
      <c r="D542" s="559" t="s">
        <v>452</v>
      </c>
      <c r="J542" s="1" t="s">
        <v>1154</v>
      </c>
    </row>
    <row r="543" spans="2:10" ht="15">
      <c r="B543" s="1" t="s">
        <v>455</v>
      </c>
      <c r="C543" s="1" t="s">
        <v>2325</v>
      </c>
      <c r="D543" s="559" t="s">
        <v>456</v>
      </c>
      <c r="J543" s="1" t="s">
        <v>1106</v>
      </c>
    </row>
    <row r="544" spans="2:10" ht="45">
      <c r="B544" s="1" t="s">
        <v>1917</v>
      </c>
      <c r="C544" s="1" t="s">
        <v>2374</v>
      </c>
      <c r="D544" s="559" t="s">
        <v>963</v>
      </c>
      <c r="J544" s="1" t="s">
        <v>1155</v>
      </c>
    </row>
    <row r="545" spans="2:10" ht="45">
      <c r="B545" s="1" t="s">
        <v>947</v>
      </c>
      <c r="C545" s="1" t="s">
        <v>2375</v>
      </c>
      <c r="D545" s="559" t="s">
        <v>964</v>
      </c>
      <c r="J545" s="1" t="s">
        <v>1156</v>
      </c>
    </row>
    <row r="546" spans="2:10" ht="45">
      <c r="B546" s="1" t="s">
        <v>946</v>
      </c>
      <c r="C546" s="1" t="s">
        <v>2376</v>
      </c>
      <c r="D546" s="559" t="s">
        <v>965</v>
      </c>
      <c r="J546" s="1" t="s">
        <v>1157</v>
      </c>
    </row>
    <row r="547" spans="2:10" ht="45">
      <c r="B547" s="1" t="s">
        <v>1918</v>
      </c>
      <c r="C547" s="1" t="s">
        <v>2377</v>
      </c>
      <c r="D547" s="559" t="s">
        <v>966</v>
      </c>
      <c r="J547" s="1" t="s">
        <v>1158</v>
      </c>
    </row>
    <row r="548" spans="2:10" ht="45">
      <c r="B548" s="1" t="s">
        <v>948</v>
      </c>
      <c r="C548" s="1" t="s">
        <v>2378</v>
      </c>
      <c r="D548" s="559" t="s">
        <v>967</v>
      </c>
      <c r="J548" s="1" t="s">
        <v>1159</v>
      </c>
    </row>
    <row r="549" spans="2:10" ht="45">
      <c r="B549" s="1" t="s">
        <v>1919</v>
      </c>
      <c r="C549" s="1" t="s">
        <v>2379</v>
      </c>
      <c r="D549" s="559" t="s">
        <v>968</v>
      </c>
      <c r="J549" s="1" t="s">
        <v>1160</v>
      </c>
    </row>
    <row r="550" spans="2:10" ht="45">
      <c r="B550" s="1" t="s">
        <v>988</v>
      </c>
      <c r="C550" s="1" t="s">
        <v>2380</v>
      </c>
      <c r="D550" s="559" t="s">
        <v>969</v>
      </c>
      <c r="J550" s="1" t="s">
        <v>1161</v>
      </c>
    </row>
    <row r="551" spans="2:10" ht="60">
      <c r="B551" s="1" t="s">
        <v>1931</v>
      </c>
      <c r="C551" s="1" t="s">
        <v>2381</v>
      </c>
      <c r="D551" s="559" t="s">
        <v>970</v>
      </c>
      <c r="J551" s="1" t="s">
        <v>1162</v>
      </c>
    </row>
    <row r="552" spans="2:10" ht="30">
      <c r="B552" s="120" t="s">
        <v>949</v>
      </c>
      <c r="C552" s="120" t="s">
        <v>2382</v>
      </c>
      <c r="D552" s="559" t="s">
        <v>989</v>
      </c>
      <c r="F552" s="631"/>
      <c r="J552" s="1" t="s">
        <v>1163</v>
      </c>
    </row>
    <row r="553" spans="2:10" ht="15">
      <c r="B553" s="1" t="s">
        <v>493</v>
      </c>
      <c r="C553" s="1" t="s">
        <v>2334</v>
      </c>
      <c r="D553" s="559" t="s">
        <v>493</v>
      </c>
      <c r="J553" s="1" t="s">
        <v>1164</v>
      </c>
    </row>
    <row r="554" spans="2:10" ht="45">
      <c r="B554" s="1" t="s">
        <v>950</v>
      </c>
      <c r="C554" s="1" t="s">
        <v>2383</v>
      </c>
      <c r="D554" s="559" t="s">
        <v>971</v>
      </c>
      <c r="J554" s="1" t="s">
        <v>1165</v>
      </c>
    </row>
    <row r="555" spans="2:10" ht="45">
      <c r="B555" s="1" t="s">
        <v>951</v>
      </c>
      <c r="C555" s="1" t="s">
        <v>2384</v>
      </c>
      <c r="D555" s="559" t="s">
        <v>972</v>
      </c>
      <c r="J555" s="1" t="s">
        <v>1166</v>
      </c>
    </row>
    <row r="556" spans="2:10" ht="30">
      <c r="B556" s="1" t="s">
        <v>1920</v>
      </c>
      <c r="C556" s="1" t="s">
        <v>2385</v>
      </c>
      <c r="D556" s="559" t="s">
        <v>973</v>
      </c>
      <c r="J556" s="1" t="s">
        <v>1167</v>
      </c>
    </row>
    <row r="557" spans="2:10" ht="15">
      <c r="B557" s="1" t="s">
        <v>508</v>
      </c>
      <c r="C557" s="1" t="s">
        <v>2338</v>
      </c>
      <c r="D557" s="559" t="s">
        <v>509</v>
      </c>
      <c r="J557" s="1" t="s">
        <v>1120</v>
      </c>
    </row>
    <row r="558" spans="2:10" ht="45">
      <c r="B558" s="1" t="s">
        <v>1921</v>
      </c>
      <c r="C558" s="1" t="s">
        <v>2386</v>
      </c>
      <c r="D558" s="559" t="s">
        <v>974</v>
      </c>
      <c r="J558" s="1" t="s">
        <v>1168</v>
      </c>
    </row>
    <row r="559" spans="2:10" ht="45">
      <c r="B559" s="1" t="s">
        <v>952</v>
      </c>
      <c r="C559" s="1" t="s">
        <v>2387</v>
      </c>
      <c r="D559" s="559" t="s">
        <v>975</v>
      </c>
      <c r="J559" s="1" t="s">
        <v>1169</v>
      </c>
    </row>
    <row r="560" spans="2:10" ht="45">
      <c r="B560" s="1" t="s">
        <v>953</v>
      </c>
      <c r="C560" s="1" t="s">
        <v>2388</v>
      </c>
      <c r="D560" s="559" t="s">
        <v>976</v>
      </c>
      <c r="J560" s="1" t="s">
        <v>1170</v>
      </c>
    </row>
    <row r="561" spans="2:10" ht="15">
      <c r="B561" s="1" t="s">
        <v>1925</v>
      </c>
      <c r="C561" s="1" t="s">
        <v>2389</v>
      </c>
      <c r="D561" s="559"/>
    </row>
    <row r="562" spans="2:10" ht="45">
      <c r="B562" s="1" t="s">
        <v>1922</v>
      </c>
      <c r="C562" s="1" t="s">
        <v>2390</v>
      </c>
      <c r="D562" s="559" t="s">
        <v>977</v>
      </c>
      <c r="J562" s="1" t="s">
        <v>1171</v>
      </c>
    </row>
    <row r="563" spans="2:10" ht="15">
      <c r="B563" s="1" t="s">
        <v>528</v>
      </c>
      <c r="C563" s="1" t="s">
        <v>2343</v>
      </c>
      <c r="D563" s="559" t="s">
        <v>528</v>
      </c>
      <c r="J563" s="1" t="s">
        <v>528</v>
      </c>
    </row>
    <row r="564" spans="2:10" ht="30">
      <c r="B564" s="1" t="s">
        <v>1923</v>
      </c>
      <c r="C564" s="1" t="s">
        <v>2391</v>
      </c>
      <c r="D564" s="559" t="s">
        <v>978</v>
      </c>
      <c r="J564" s="1" t="s">
        <v>1172</v>
      </c>
    </row>
    <row r="565" spans="2:10" ht="30">
      <c r="B565" s="1" t="s">
        <v>954</v>
      </c>
      <c r="C565" s="1" t="s">
        <v>2392</v>
      </c>
      <c r="D565" s="559" t="s">
        <v>979</v>
      </c>
      <c r="J565" s="1" t="s">
        <v>1173</v>
      </c>
    </row>
    <row r="566" spans="2:10" ht="45">
      <c r="B566" s="1" t="s">
        <v>955</v>
      </c>
      <c r="C566" s="1" t="s">
        <v>2393</v>
      </c>
      <c r="D566" s="559" t="s">
        <v>980</v>
      </c>
      <c r="J566" s="1" t="s">
        <v>1174</v>
      </c>
    </row>
    <row r="567" spans="2:10" ht="30">
      <c r="B567" s="1" t="s">
        <v>1924</v>
      </c>
      <c r="C567" s="1" t="s">
        <v>2394</v>
      </c>
      <c r="D567" s="559" t="s">
        <v>981</v>
      </c>
      <c r="J567" s="1" t="s">
        <v>1175</v>
      </c>
    </row>
    <row r="568" spans="2:10" ht="30">
      <c r="B568" s="1" t="s">
        <v>956</v>
      </c>
      <c r="C568" s="1" t="s">
        <v>2395</v>
      </c>
      <c r="D568" s="559" t="s">
        <v>982</v>
      </c>
      <c r="J568" s="1" t="s">
        <v>1176</v>
      </c>
    </row>
    <row r="569" spans="2:10" ht="45">
      <c r="B569" s="1" t="s">
        <v>957</v>
      </c>
      <c r="C569" s="1" t="s">
        <v>2396</v>
      </c>
      <c r="D569" s="559" t="s">
        <v>983</v>
      </c>
      <c r="J569" s="1" t="s">
        <v>1177</v>
      </c>
    </row>
    <row r="570" spans="2:10" ht="45">
      <c r="B570" s="1" t="s">
        <v>958</v>
      </c>
      <c r="C570" s="1" t="s">
        <v>2397</v>
      </c>
      <c r="D570" s="559" t="s">
        <v>984</v>
      </c>
      <c r="J570" s="1" t="s">
        <v>1178</v>
      </c>
    </row>
    <row r="571" spans="2:10" ht="45">
      <c r="B571" s="1" t="s">
        <v>959</v>
      </c>
      <c r="C571" s="1" t="s">
        <v>2398</v>
      </c>
      <c r="D571" s="559" t="s">
        <v>985</v>
      </c>
      <c r="J571" s="1" t="s">
        <v>1179</v>
      </c>
    </row>
    <row r="572" spans="2:10" ht="45">
      <c r="B572" s="1" t="s">
        <v>960</v>
      </c>
      <c r="C572" s="1" t="s">
        <v>2399</v>
      </c>
      <c r="D572" s="559" t="s">
        <v>986</v>
      </c>
      <c r="J572" s="1" t="s">
        <v>1180</v>
      </c>
    </row>
    <row r="573" spans="2:10" ht="15">
      <c r="B573" s="1" t="s">
        <v>566</v>
      </c>
      <c r="C573" s="1" t="s">
        <v>2353</v>
      </c>
      <c r="D573" s="559" t="s">
        <v>567</v>
      </c>
      <c r="E573" s="1" t="s">
        <v>568</v>
      </c>
      <c r="G573" s="1" t="s">
        <v>16</v>
      </c>
      <c r="H573" s="1" t="s">
        <v>569</v>
      </c>
      <c r="I573" s="1" t="s">
        <v>16</v>
      </c>
      <c r="J573" s="1" t="s">
        <v>1181</v>
      </c>
    </row>
    <row r="574" spans="2:10" ht="15">
      <c r="B574" s="1" t="s">
        <v>1907</v>
      </c>
      <c r="C574" s="1" t="s">
        <v>2400</v>
      </c>
      <c r="D574" s="559"/>
    </row>
    <row r="575" spans="2:10" ht="15">
      <c r="D575" s="559"/>
    </row>
    <row r="576" spans="2:10" ht="15">
      <c r="B576" s="165"/>
      <c r="D576" s="559"/>
      <c r="F576" s="627"/>
    </row>
    <row r="577" spans="2:6" ht="15">
      <c r="B577" s="1" t="s">
        <v>1997</v>
      </c>
      <c r="C577" s="1" t="s">
        <v>2401</v>
      </c>
      <c r="D577" s="559"/>
    </row>
    <row r="578" spans="2:6" ht="15">
      <c r="D578" s="559"/>
    </row>
    <row r="579" spans="2:6" ht="15">
      <c r="B579" s="1" t="s">
        <v>1933</v>
      </c>
      <c r="C579" s="1" t="s">
        <v>2402</v>
      </c>
      <c r="D579" s="559"/>
      <c r="F579" s="185" t="s">
        <v>1933</v>
      </c>
    </row>
    <row r="580" spans="2:6" ht="15">
      <c r="B580" s="1" t="s">
        <v>455</v>
      </c>
      <c r="C580" s="1" t="s">
        <v>2325</v>
      </c>
      <c r="D580" s="559"/>
      <c r="F580" s="185" t="s">
        <v>4404</v>
      </c>
    </row>
    <row r="581" spans="2:6" ht="15">
      <c r="B581" s="1" t="s">
        <v>1934</v>
      </c>
      <c r="C581" s="1" t="s">
        <v>2403</v>
      </c>
      <c r="D581" s="559"/>
      <c r="F581" s="185" t="s">
        <v>1934</v>
      </c>
    </row>
    <row r="582" spans="2:6" ht="15">
      <c r="B582" s="1" t="s">
        <v>493</v>
      </c>
      <c r="C582" s="1" t="s">
        <v>2334</v>
      </c>
      <c r="D582" s="559"/>
      <c r="F582" s="185" t="s">
        <v>4405</v>
      </c>
    </row>
    <row r="583" spans="2:6" ht="15">
      <c r="B583" s="1" t="s">
        <v>1935</v>
      </c>
      <c r="C583" s="1" t="s">
        <v>2404</v>
      </c>
      <c r="D583" s="559"/>
      <c r="F583" s="185" t="s">
        <v>1935</v>
      </c>
    </row>
    <row r="584" spans="2:6" ht="15">
      <c r="B584" s="1" t="s">
        <v>1936</v>
      </c>
      <c r="C584" s="1" t="s">
        <v>2405</v>
      </c>
      <c r="D584" s="559"/>
      <c r="F584" s="185" t="s">
        <v>4406</v>
      </c>
    </row>
    <row r="585" spans="2:6" ht="15">
      <c r="B585" s="1" t="s">
        <v>1937</v>
      </c>
      <c r="C585" s="1" t="s">
        <v>2406</v>
      </c>
      <c r="D585" s="559"/>
      <c r="F585" s="185" t="s">
        <v>1937</v>
      </c>
    </row>
    <row r="586" spans="2:6" ht="15">
      <c r="B586" s="1" t="s">
        <v>528</v>
      </c>
      <c r="C586" s="1" t="s">
        <v>2343</v>
      </c>
      <c r="D586" s="559"/>
      <c r="F586" s="185" t="s">
        <v>4407</v>
      </c>
    </row>
    <row r="587" spans="2:6" ht="15">
      <c r="B587" s="1" t="s">
        <v>1938</v>
      </c>
      <c r="C587" s="1" t="s">
        <v>2407</v>
      </c>
      <c r="D587" s="559"/>
      <c r="F587" s="185" t="s">
        <v>1938</v>
      </c>
    </row>
    <row r="588" spans="2:6" ht="15">
      <c r="B588" s="1" t="s">
        <v>508</v>
      </c>
      <c r="C588" s="1" t="s">
        <v>2338</v>
      </c>
      <c r="D588" s="559"/>
      <c r="F588" s="185" t="s">
        <v>4408</v>
      </c>
    </row>
    <row r="589" spans="2:6" ht="15">
      <c r="B589" s="1" t="s">
        <v>1939</v>
      </c>
      <c r="C589" s="1" t="s">
        <v>2355</v>
      </c>
      <c r="D589" s="559"/>
    </row>
    <row r="590" spans="2:6" ht="12.75" customHeight="1">
      <c r="D590" s="559"/>
    </row>
    <row r="591" spans="2:6" ht="15">
      <c r="B591" s="165"/>
      <c r="D591" s="559"/>
      <c r="F591" s="627"/>
    </row>
    <row r="592" spans="2:6" ht="15">
      <c r="B592" s="1" t="s">
        <v>1996</v>
      </c>
      <c r="C592" s="1" t="s">
        <v>2408</v>
      </c>
      <c r="D592" s="559"/>
    </row>
    <row r="593" spans="2:6" ht="12.75" customHeight="1">
      <c r="D593" s="559"/>
    </row>
    <row r="594" spans="2:6" ht="34.5" customHeight="1">
      <c r="B594" s="1" t="s">
        <v>1974</v>
      </c>
      <c r="C594" s="1" t="s">
        <v>2409</v>
      </c>
      <c r="D594" s="559"/>
    </row>
    <row r="595" spans="2:6" ht="12.75" customHeight="1">
      <c r="B595" s="1" t="s">
        <v>1975</v>
      </c>
      <c r="C595" s="1" t="s">
        <v>2410</v>
      </c>
      <c r="D595" s="559"/>
    </row>
    <row r="596" spans="2:6" ht="12.75" customHeight="1">
      <c r="B596" s="1" t="s">
        <v>1976</v>
      </c>
      <c r="C596" s="1" t="s">
        <v>2411</v>
      </c>
      <c r="D596" s="559"/>
    </row>
    <row r="597" spans="2:6" ht="12.75" customHeight="1">
      <c r="B597" s="1" t="s">
        <v>1977</v>
      </c>
      <c r="C597" s="1" t="s">
        <v>2412</v>
      </c>
      <c r="D597" s="559"/>
    </row>
    <row r="598" spans="2:6" ht="71.25" customHeight="1">
      <c r="B598" s="1" t="s">
        <v>1978</v>
      </c>
      <c r="C598" s="1" t="s">
        <v>2413</v>
      </c>
      <c r="D598" s="559"/>
    </row>
    <row r="599" spans="2:6" ht="12.75" customHeight="1">
      <c r="D599" s="559"/>
    </row>
    <row r="600" spans="2:6" ht="15">
      <c r="B600" s="165"/>
      <c r="D600" s="559"/>
      <c r="F600" s="627"/>
    </row>
    <row r="601" spans="2:6" ht="15">
      <c r="B601" s="1" t="s">
        <v>1995</v>
      </c>
      <c r="C601" s="1" t="s">
        <v>2414</v>
      </c>
      <c r="D601" s="559"/>
    </row>
    <row r="602" spans="2:6" ht="15">
      <c r="D602" s="559"/>
    </row>
    <row r="603" spans="2:6" ht="15">
      <c r="B603" s="1" t="s">
        <v>1944</v>
      </c>
      <c r="C603" s="1" t="s">
        <v>2415</v>
      </c>
      <c r="D603" s="559"/>
    </row>
    <row r="604" spans="2:6" ht="30">
      <c r="B604" s="1" t="s">
        <v>1943</v>
      </c>
      <c r="C604" s="1" t="s">
        <v>2416</v>
      </c>
      <c r="D604" s="559"/>
    </row>
    <row r="605" spans="2:6" ht="15">
      <c r="D605" s="559"/>
    </row>
    <row r="606" spans="2:6" ht="15">
      <c r="B606" s="1" t="s">
        <v>455</v>
      </c>
      <c r="C606" s="1" t="s">
        <v>2325</v>
      </c>
      <c r="D606" s="559"/>
    </row>
    <row r="607" spans="2:6" ht="30">
      <c r="B607" s="1" t="s">
        <v>1932</v>
      </c>
      <c r="C607" s="1" t="s">
        <v>2326</v>
      </c>
      <c r="D607" s="559"/>
    </row>
    <row r="608" spans="2:6" ht="15">
      <c r="B608" s="1" t="s">
        <v>461</v>
      </c>
      <c r="C608" s="1" t="s">
        <v>2327</v>
      </c>
      <c r="D608" s="559"/>
    </row>
    <row r="609" spans="2:4" ht="15">
      <c r="B609" s="1" t="s">
        <v>465</v>
      </c>
      <c r="C609" s="1" t="s">
        <v>2328</v>
      </c>
      <c r="D609" s="559"/>
    </row>
    <row r="610" spans="2:4" ht="15">
      <c r="B610" s="1" t="s">
        <v>1940</v>
      </c>
      <c r="C610" s="1" t="s">
        <v>2329</v>
      </c>
      <c r="D610" s="559"/>
    </row>
    <row r="611" spans="2:4" ht="30">
      <c r="B611" s="1" t="s">
        <v>1941</v>
      </c>
      <c r="C611" s="1" t="s">
        <v>2330</v>
      </c>
      <c r="D611" s="559"/>
    </row>
    <row r="612" spans="2:4" ht="15">
      <c r="B612" s="1" t="s">
        <v>477</v>
      </c>
      <c r="C612" s="1" t="s">
        <v>2331</v>
      </c>
      <c r="D612" s="559"/>
    </row>
    <row r="613" spans="2:4" ht="15">
      <c r="B613" s="1" t="s">
        <v>481</v>
      </c>
      <c r="C613" s="1" t="s">
        <v>2332</v>
      </c>
      <c r="D613" s="559"/>
    </row>
    <row r="614" spans="2:4" ht="45">
      <c r="B614" s="1" t="s">
        <v>1948</v>
      </c>
      <c r="C614" s="1" t="s">
        <v>2417</v>
      </c>
      <c r="D614" s="559"/>
    </row>
    <row r="615" spans="2:4" ht="30">
      <c r="B615" s="1" t="s">
        <v>489</v>
      </c>
      <c r="C615" s="1" t="s">
        <v>2333</v>
      </c>
      <c r="D615" s="559"/>
    </row>
    <row r="616" spans="2:4" ht="15">
      <c r="D616" s="559"/>
    </row>
    <row r="617" spans="2:4" ht="15">
      <c r="B617" s="1" t="s">
        <v>1945</v>
      </c>
      <c r="C617" s="1" t="s">
        <v>2418</v>
      </c>
      <c r="D617" s="559"/>
    </row>
    <row r="618" spans="2:4" ht="30">
      <c r="B618" s="1" t="s">
        <v>496</v>
      </c>
      <c r="C618" s="1" t="s">
        <v>2335</v>
      </c>
      <c r="D618" s="559"/>
    </row>
    <row r="619" spans="2:4" ht="15">
      <c r="B619" s="1" t="s">
        <v>500</v>
      </c>
      <c r="C619" s="1" t="s">
        <v>2336</v>
      </c>
      <c r="D619" s="559"/>
    </row>
    <row r="620" spans="2:4" ht="15">
      <c r="B620" s="1" t="s">
        <v>504</v>
      </c>
      <c r="C620" s="1" t="s">
        <v>2337</v>
      </c>
      <c r="D620" s="559"/>
    </row>
    <row r="621" spans="2:4" ht="15">
      <c r="D621" s="559"/>
    </row>
    <row r="622" spans="2:4" ht="15">
      <c r="B622" s="1" t="s">
        <v>1947</v>
      </c>
      <c r="C622" s="1" t="s">
        <v>2419</v>
      </c>
      <c r="D622" s="559"/>
    </row>
    <row r="623" spans="2:4" ht="30">
      <c r="B623" s="1" t="s">
        <v>512</v>
      </c>
      <c r="C623" s="1" t="s">
        <v>2339</v>
      </c>
      <c r="D623" s="559"/>
    </row>
    <row r="624" spans="2:4" ht="30">
      <c r="B624" s="1" t="s">
        <v>516</v>
      </c>
      <c r="C624" s="1" t="s">
        <v>2340</v>
      </c>
      <c r="D624" s="559"/>
    </row>
    <row r="625" spans="2:6" ht="15">
      <c r="B625" s="1" t="s">
        <v>520</v>
      </c>
      <c r="C625" s="1" t="s">
        <v>2341</v>
      </c>
      <c r="D625" s="559"/>
    </row>
    <row r="626" spans="2:6" ht="30">
      <c r="B626" s="1" t="s">
        <v>1942</v>
      </c>
      <c r="C626" s="1" t="s">
        <v>2420</v>
      </c>
      <c r="D626" s="559"/>
    </row>
    <row r="627" spans="2:6" ht="15">
      <c r="D627" s="559"/>
    </row>
    <row r="628" spans="2:6" ht="15">
      <c r="B628" s="1" t="s">
        <v>1946</v>
      </c>
      <c r="C628" s="1" t="s">
        <v>2421</v>
      </c>
      <c r="D628" s="559"/>
    </row>
    <row r="629" spans="2:6" ht="30">
      <c r="B629" s="1" t="s">
        <v>530</v>
      </c>
      <c r="C629" s="1" t="s">
        <v>2344</v>
      </c>
      <c r="D629" s="559"/>
    </row>
    <row r="630" spans="2:6" ht="30">
      <c r="B630" s="1" t="s">
        <v>534</v>
      </c>
      <c r="C630" s="1" t="s">
        <v>2345</v>
      </c>
      <c r="D630" s="559"/>
    </row>
    <row r="631" spans="2:6" ht="15">
      <c r="B631" s="1" t="s">
        <v>538</v>
      </c>
      <c r="C631" s="1" t="s">
        <v>2346</v>
      </c>
      <c r="D631" s="559"/>
    </row>
    <row r="632" spans="2:6" ht="30">
      <c r="B632" s="1" t="s">
        <v>542</v>
      </c>
      <c r="C632" s="1" t="s">
        <v>2347</v>
      </c>
      <c r="D632" s="559"/>
    </row>
    <row r="633" spans="2:6" ht="15">
      <c r="B633" s="1" t="s">
        <v>546</v>
      </c>
      <c r="C633" s="1" t="s">
        <v>2348</v>
      </c>
      <c r="D633" s="559"/>
    </row>
    <row r="634" spans="2:6" ht="30">
      <c r="B634" s="1" t="s">
        <v>550</v>
      </c>
      <c r="C634" s="1" t="s">
        <v>2349</v>
      </c>
      <c r="D634" s="559"/>
    </row>
    <row r="635" spans="2:6" ht="15">
      <c r="B635" s="1" t="s">
        <v>554</v>
      </c>
      <c r="C635" s="1" t="s">
        <v>2350</v>
      </c>
      <c r="D635" s="559"/>
    </row>
    <row r="636" spans="2:6" ht="30">
      <c r="B636" s="1" t="s">
        <v>1949</v>
      </c>
      <c r="C636" s="1" t="s">
        <v>2351</v>
      </c>
      <c r="D636" s="559"/>
    </row>
    <row r="637" spans="2:6" ht="30">
      <c r="B637" s="1" t="s">
        <v>562</v>
      </c>
      <c r="C637" s="1" t="s">
        <v>2352</v>
      </c>
      <c r="D637" s="559"/>
    </row>
    <row r="638" spans="2:6" ht="15">
      <c r="D638" s="559"/>
    </row>
    <row r="639" spans="2:6" ht="15">
      <c r="D639" s="559"/>
    </row>
    <row r="640" spans="2:6" ht="15">
      <c r="B640" s="504"/>
      <c r="D640" s="559"/>
      <c r="F640" s="632"/>
    </row>
    <row r="641" spans="2:4" ht="15">
      <c r="B641" s="1" t="s">
        <v>1994</v>
      </c>
      <c r="C641" s="1" t="s">
        <v>2422</v>
      </c>
      <c r="D641" s="559"/>
    </row>
    <row r="642" spans="2:4" ht="15">
      <c r="D642" s="559"/>
    </row>
    <row r="643" spans="2:4" ht="15">
      <c r="B643" s="1" t="s">
        <v>1971</v>
      </c>
      <c r="C643" s="1" t="s">
        <v>2423</v>
      </c>
      <c r="D643" s="559"/>
    </row>
    <row r="644" spans="2:4" ht="15">
      <c r="B644" s="1" t="s">
        <v>1950</v>
      </c>
      <c r="C644" s="1" t="s">
        <v>2424</v>
      </c>
      <c r="D644" s="559"/>
    </row>
    <row r="645" spans="2:4" ht="15">
      <c r="B645" s="1" t="s">
        <v>1951</v>
      </c>
      <c r="C645" s="1" t="s">
        <v>2368</v>
      </c>
      <c r="D645" s="559"/>
    </row>
    <row r="646" spans="2:4" ht="30">
      <c r="B646" s="1" t="s">
        <v>1952</v>
      </c>
      <c r="C646" s="1" t="s">
        <v>2425</v>
      </c>
      <c r="D646" s="559"/>
    </row>
    <row r="647" spans="2:4" ht="15">
      <c r="D647" s="559"/>
    </row>
    <row r="648" spans="2:4" ht="15">
      <c r="B648" s="1" t="s">
        <v>1972</v>
      </c>
      <c r="C648" s="1" t="s">
        <v>2426</v>
      </c>
      <c r="D648" s="559"/>
    </row>
    <row r="649" spans="2:4" ht="15">
      <c r="B649" s="1" t="s">
        <v>1665</v>
      </c>
      <c r="C649" s="1" t="s">
        <v>2427</v>
      </c>
      <c r="D649" s="559"/>
    </row>
    <row r="650" spans="2:4" ht="30">
      <c r="B650" s="1" t="s">
        <v>1664</v>
      </c>
      <c r="C650" s="1" t="s">
        <v>2428</v>
      </c>
      <c r="D650" s="559"/>
    </row>
    <row r="651" spans="2:4" ht="15">
      <c r="B651" s="1" t="s">
        <v>1953</v>
      </c>
      <c r="C651" s="1" t="s">
        <v>2429</v>
      </c>
      <c r="D651" s="559"/>
    </row>
    <row r="652" spans="2:4" ht="15">
      <c r="B652" s="1" t="s">
        <v>1954</v>
      </c>
      <c r="C652" s="1" t="s">
        <v>2430</v>
      </c>
      <c r="D652" s="559"/>
    </row>
    <row r="653" spans="2:4" ht="15">
      <c r="B653" s="1" t="s">
        <v>1666</v>
      </c>
      <c r="C653" s="1" t="s">
        <v>2431</v>
      </c>
      <c r="D653" s="559"/>
    </row>
    <row r="654" spans="2:4" ht="30">
      <c r="B654" s="1" t="s">
        <v>1955</v>
      </c>
      <c r="C654" s="1" t="s">
        <v>2432</v>
      </c>
      <c r="D654" s="559"/>
    </row>
    <row r="655" spans="2:4" ht="15">
      <c r="B655" s="1" t="s">
        <v>1667</v>
      </c>
      <c r="C655" s="1" t="s">
        <v>2433</v>
      </c>
      <c r="D655" s="559"/>
    </row>
    <row r="656" spans="2:4" ht="30">
      <c r="B656" s="1" t="s">
        <v>1673</v>
      </c>
      <c r="C656" s="1" t="s">
        <v>2434</v>
      </c>
      <c r="D656" s="559"/>
    </row>
    <row r="657" spans="2:4" ht="15">
      <c r="B657" s="1" t="s">
        <v>1956</v>
      </c>
      <c r="C657" s="1" t="s">
        <v>2435</v>
      </c>
      <c r="D657" s="559"/>
    </row>
    <row r="658" spans="2:4" ht="15">
      <c r="B658" s="1" t="s">
        <v>1957</v>
      </c>
      <c r="C658" s="1" t="s">
        <v>2436</v>
      </c>
      <c r="D658" s="559"/>
    </row>
    <row r="659" spans="2:4" ht="15">
      <c r="B659" s="1" t="s">
        <v>1668</v>
      </c>
      <c r="C659" s="1" t="s">
        <v>2437</v>
      </c>
      <c r="D659" s="559"/>
    </row>
    <row r="660" spans="2:4" ht="30">
      <c r="B660" s="1" t="s">
        <v>1674</v>
      </c>
      <c r="C660" s="1" t="s">
        <v>2438</v>
      </c>
      <c r="D660" s="559"/>
    </row>
    <row r="661" spans="2:4" ht="45">
      <c r="B661" s="1" t="s">
        <v>1958</v>
      </c>
      <c r="C661" s="1" t="s">
        <v>2439</v>
      </c>
      <c r="D661" s="559"/>
    </row>
    <row r="662" spans="2:4" ht="15">
      <c r="B662" s="1" t="s">
        <v>1959</v>
      </c>
      <c r="C662" s="1" t="s">
        <v>2440</v>
      </c>
      <c r="D662" s="559"/>
    </row>
    <row r="663" spans="2:4" ht="30">
      <c r="B663" s="1" t="s">
        <v>1960</v>
      </c>
      <c r="C663" s="1" t="s">
        <v>2441</v>
      </c>
      <c r="D663" s="559"/>
    </row>
    <row r="664" spans="2:4" ht="15">
      <c r="B664" s="1" t="s">
        <v>1669</v>
      </c>
      <c r="C664" s="1" t="s">
        <v>2442</v>
      </c>
      <c r="D664" s="559"/>
    </row>
    <row r="665" spans="2:4" ht="15">
      <c r="B665" s="1" t="s">
        <v>1961</v>
      </c>
      <c r="C665" s="1" t="s">
        <v>2443</v>
      </c>
      <c r="D665" s="559"/>
    </row>
    <row r="666" spans="2:4" ht="15">
      <c r="B666" s="1" t="s">
        <v>1670</v>
      </c>
      <c r="C666" s="1" t="s">
        <v>2444</v>
      </c>
      <c r="D666" s="559"/>
    </row>
    <row r="667" spans="2:4" ht="30">
      <c r="B667" s="1" t="s">
        <v>1962</v>
      </c>
      <c r="C667" s="1" t="s">
        <v>2445</v>
      </c>
      <c r="D667" s="559"/>
    </row>
    <row r="668" spans="2:4" ht="15">
      <c r="B668" s="1" t="s">
        <v>1963</v>
      </c>
      <c r="C668" s="1" t="s">
        <v>2446</v>
      </c>
      <c r="D668" s="559"/>
    </row>
    <row r="669" spans="2:4" ht="30">
      <c r="B669" s="1" t="s">
        <v>1964</v>
      </c>
      <c r="C669" s="1" t="s">
        <v>2447</v>
      </c>
      <c r="D669" s="559"/>
    </row>
    <row r="670" spans="2:4" ht="15">
      <c r="B670" s="1" t="s">
        <v>1671</v>
      </c>
      <c r="C670" s="1" t="s">
        <v>2448</v>
      </c>
      <c r="D670" s="559"/>
    </row>
    <row r="671" spans="2:4" ht="30">
      <c r="B671" s="1" t="s">
        <v>1677</v>
      </c>
      <c r="C671" s="1" t="s">
        <v>2449</v>
      </c>
      <c r="D671" s="559"/>
    </row>
    <row r="672" spans="2:4" ht="15">
      <c r="B672" s="1" t="s">
        <v>1965</v>
      </c>
      <c r="C672" s="1" t="s">
        <v>2450</v>
      </c>
      <c r="D672" s="559"/>
    </row>
    <row r="673" spans="2:11" ht="15">
      <c r="B673" s="1" t="s">
        <v>1966</v>
      </c>
      <c r="C673" s="1" t="s">
        <v>2451</v>
      </c>
      <c r="D673" s="559"/>
    </row>
    <row r="674" spans="2:11" ht="15">
      <c r="D674" s="559"/>
    </row>
    <row r="675" spans="2:11" ht="15">
      <c r="B675" s="1" t="s">
        <v>1973</v>
      </c>
      <c r="C675" s="1" t="s">
        <v>2452</v>
      </c>
      <c r="D675" s="559"/>
    </row>
    <row r="676" spans="2:11" ht="30">
      <c r="B676" s="1" t="s">
        <v>1967</v>
      </c>
      <c r="C676" s="1" t="s">
        <v>2453</v>
      </c>
      <c r="D676" s="559"/>
    </row>
    <row r="677" spans="2:11" ht="15">
      <c r="B677" s="1" t="s">
        <v>1968</v>
      </c>
      <c r="C677" s="1" t="s">
        <v>2454</v>
      </c>
      <c r="D677" s="559"/>
    </row>
    <row r="678" spans="2:11" ht="15">
      <c r="B678" s="1" t="s">
        <v>1969</v>
      </c>
      <c r="C678" s="1" t="s">
        <v>2455</v>
      </c>
      <c r="D678" s="559"/>
    </row>
    <row r="679" spans="2:11" ht="15">
      <c r="B679" s="1" t="s">
        <v>1970</v>
      </c>
      <c r="C679" s="1" t="s">
        <v>2456</v>
      </c>
      <c r="D679" s="559"/>
    </row>
    <row r="680" spans="2:11" ht="15">
      <c r="D680" s="559"/>
    </row>
    <row r="681" spans="2:11" ht="15">
      <c r="D681" s="559"/>
    </row>
    <row r="682" spans="2:11" ht="15">
      <c r="B682" s="150"/>
      <c r="C682"/>
      <c r="E682" s="1" t="s">
        <v>16</v>
      </c>
      <c r="F682" s="633"/>
      <c r="G682" s="1" t="s">
        <v>16</v>
      </c>
      <c r="H682" s="1" t="s">
        <v>16</v>
      </c>
      <c r="I682" s="1" t="s">
        <v>16</v>
      </c>
      <c r="J682" s="1" t="s">
        <v>16</v>
      </c>
    </row>
    <row r="683" spans="2:11" ht="15">
      <c r="B683" s="1" t="s">
        <v>597</v>
      </c>
      <c r="C683" s="1" t="s">
        <v>2457</v>
      </c>
      <c r="D683" s="1" t="s">
        <v>3115</v>
      </c>
      <c r="E683" s="112" t="s">
        <v>598</v>
      </c>
      <c r="F683" s="185" t="s">
        <v>4082</v>
      </c>
      <c r="G683" s="1" t="s">
        <v>16</v>
      </c>
      <c r="H683" s="1" t="s">
        <v>16</v>
      </c>
      <c r="I683" s="1" t="s">
        <v>16</v>
      </c>
      <c r="J683" s="1" t="s">
        <v>1182</v>
      </c>
    </row>
    <row r="684" spans="2:11" ht="15"/>
    <row r="685" spans="2:11" ht="15">
      <c r="B685" s="1" t="s">
        <v>2</v>
      </c>
      <c r="C685" s="126" t="s">
        <v>2002</v>
      </c>
      <c r="D685" s="1" t="s">
        <v>3</v>
      </c>
      <c r="E685" s="384" t="s">
        <v>3868</v>
      </c>
      <c r="F685" s="185" t="s">
        <v>4068</v>
      </c>
      <c r="G685" s="1" t="s">
        <v>5</v>
      </c>
      <c r="H685" s="1" t="s">
        <v>6</v>
      </c>
      <c r="I685" s="1" t="s">
        <v>7</v>
      </c>
      <c r="J685" s="1" t="s">
        <v>8</v>
      </c>
    </row>
    <row r="686" spans="2:11" ht="15"/>
    <row r="687" spans="2:11" ht="15">
      <c r="B687" s="1" t="s">
        <v>597</v>
      </c>
      <c r="C687" s="1" t="s">
        <v>2457</v>
      </c>
      <c r="D687" s="1" t="s">
        <v>3115</v>
      </c>
      <c r="E687" s="112" t="s">
        <v>598</v>
      </c>
      <c r="F687" s="185" t="s">
        <v>4082</v>
      </c>
      <c r="G687" s="1" t="s">
        <v>16</v>
      </c>
      <c r="H687" s="1" t="s">
        <v>599</v>
      </c>
      <c r="I687" s="1" t="s">
        <v>16</v>
      </c>
      <c r="J687" s="1" t="s">
        <v>1182</v>
      </c>
      <c r="K687" s="1" t="s">
        <v>16</v>
      </c>
    </row>
    <row r="688" spans="2:11" ht="15">
      <c r="E688" s="112"/>
    </row>
    <row r="689" spans="1:10" ht="15">
      <c r="A689" s="284" t="s">
        <v>1621</v>
      </c>
      <c r="B689" s="1" t="s">
        <v>1727</v>
      </c>
      <c r="C689" s="1" t="s">
        <v>2458</v>
      </c>
      <c r="D689" s="567" t="s">
        <v>3378</v>
      </c>
      <c r="E689" s="112" t="s">
        <v>3740</v>
      </c>
      <c r="F689" s="185" t="s">
        <v>4409</v>
      </c>
    </row>
    <row r="690" spans="1:10" ht="15">
      <c r="A690" s="284" t="s">
        <v>1621</v>
      </c>
      <c r="B690" s="1" t="s">
        <v>1728</v>
      </c>
      <c r="C690" s="1" t="s">
        <v>2459</v>
      </c>
      <c r="D690" s="567" t="s">
        <v>3379</v>
      </c>
      <c r="E690" s="112" t="s">
        <v>3741</v>
      </c>
      <c r="F690" s="185" t="s">
        <v>4410</v>
      </c>
    </row>
    <row r="691" spans="1:10" ht="15">
      <c r="A691" s="284" t="s">
        <v>1621</v>
      </c>
      <c r="B691" s="1" t="s">
        <v>1729</v>
      </c>
      <c r="C691" s="1" t="s">
        <v>2460</v>
      </c>
      <c r="D691" s="567" t="s">
        <v>3380</v>
      </c>
      <c r="E691" s="112" t="s">
        <v>3742</v>
      </c>
      <c r="F691" s="185" t="s">
        <v>4411</v>
      </c>
    </row>
    <row r="692" spans="1:10" ht="15">
      <c r="A692" s="284" t="s">
        <v>1621</v>
      </c>
      <c r="B692" s="1" t="s">
        <v>1730</v>
      </c>
      <c r="C692" s="126" t="s">
        <v>2721</v>
      </c>
      <c r="D692" s="567" t="s">
        <v>3381</v>
      </c>
      <c r="E692" s="112" t="s">
        <v>3743</v>
      </c>
      <c r="F692" s="185" t="s">
        <v>4412</v>
      </c>
    </row>
    <row r="693" spans="1:10" ht="30">
      <c r="A693" s="284" t="s">
        <v>1621</v>
      </c>
      <c r="B693" s="1" t="s">
        <v>1731</v>
      </c>
      <c r="C693" s="1" t="s">
        <v>2461</v>
      </c>
      <c r="D693" s="567" t="s">
        <v>3382</v>
      </c>
      <c r="E693" s="112" t="s">
        <v>3744</v>
      </c>
      <c r="F693" s="185" t="s">
        <v>4413</v>
      </c>
    </row>
    <row r="694" spans="1:10" ht="30">
      <c r="A694" s="284" t="s">
        <v>1621</v>
      </c>
      <c r="B694" s="1" t="s">
        <v>1732</v>
      </c>
      <c r="C694" s="1" t="s">
        <v>2462</v>
      </c>
      <c r="D694" s="567" t="s">
        <v>3383</v>
      </c>
      <c r="E694" s="1" t="s">
        <v>3745</v>
      </c>
      <c r="F694" s="185" t="s">
        <v>4414</v>
      </c>
    </row>
    <row r="695" spans="1:10" ht="15">
      <c r="E695" s="112"/>
    </row>
    <row r="696" spans="1:10" ht="15">
      <c r="B696" s="1" t="s">
        <v>600</v>
      </c>
      <c r="C696" s="1" t="s">
        <v>2463</v>
      </c>
      <c r="D696" s="1" t="s">
        <v>3116</v>
      </c>
      <c r="E696" s="121" t="s">
        <v>3747</v>
      </c>
      <c r="F696" s="185" t="s">
        <v>4415</v>
      </c>
      <c r="G696" s="1" t="s">
        <v>16</v>
      </c>
      <c r="H696" s="1" t="s">
        <v>54</v>
      </c>
      <c r="I696" s="1" t="s">
        <v>16</v>
      </c>
      <c r="J696" s="1" t="s">
        <v>1183</v>
      </c>
    </row>
    <row r="697" spans="1:10" ht="15">
      <c r="B697" s="1" t="s">
        <v>1740</v>
      </c>
      <c r="C697" s="1" t="s">
        <v>2464</v>
      </c>
      <c r="D697" s="1" t="s">
        <v>3117</v>
      </c>
      <c r="E697" s="121" t="s">
        <v>3986</v>
      </c>
      <c r="F697" s="185" t="s">
        <v>4416</v>
      </c>
      <c r="G697" s="1" t="s">
        <v>16</v>
      </c>
      <c r="H697" s="1" t="s">
        <v>601</v>
      </c>
      <c r="I697" s="1" t="s">
        <v>16</v>
      </c>
      <c r="J697" s="1" t="s">
        <v>1184</v>
      </c>
    </row>
    <row r="698" spans="1:10" ht="15">
      <c r="B698" s="1" t="s">
        <v>1712</v>
      </c>
      <c r="C698" s="1" t="s">
        <v>2465</v>
      </c>
      <c r="D698" s="567" t="s">
        <v>3426</v>
      </c>
      <c r="E698" s="384" t="s">
        <v>3849</v>
      </c>
      <c r="F698" s="185" t="s">
        <v>4417</v>
      </c>
    </row>
    <row r="699" spans="1:10" ht="30">
      <c r="B699" s="1" t="s">
        <v>1382</v>
      </c>
      <c r="C699" s="1" t="s">
        <v>2466</v>
      </c>
      <c r="D699" s="1" t="s">
        <v>3119</v>
      </c>
      <c r="E699" s="121" t="s">
        <v>3746</v>
      </c>
      <c r="F699" s="185" t="s">
        <v>4418</v>
      </c>
      <c r="G699" s="1" t="s">
        <v>16</v>
      </c>
      <c r="H699" s="1" t="s">
        <v>602</v>
      </c>
      <c r="I699" s="1" t="s">
        <v>16</v>
      </c>
      <c r="J699" s="1" t="s">
        <v>1185</v>
      </c>
    </row>
    <row r="700" spans="1:10" ht="30">
      <c r="B700" s="1" t="s">
        <v>1383</v>
      </c>
      <c r="C700" s="1" t="s">
        <v>2467</v>
      </c>
      <c r="D700" s="1" t="s">
        <v>3120</v>
      </c>
      <c r="E700" s="121" t="s">
        <v>3748</v>
      </c>
      <c r="F700" s="185" t="s">
        <v>4419</v>
      </c>
    </row>
    <row r="701" spans="1:10" ht="15">
      <c r="B701" s="1" t="s">
        <v>1503</v>
      </c>
      <c r="C701" s="1" t="s">
        <v>2468</v>
      </c>
      <c r="D701" s="1" t="s">
        <v>3121</v>
      </c>
      <c r="E701" s="121" t="s">
        <v>3751</v>
      </c>
      <c r="F701" s="185" t="s">
        <v>4420</v>
      </c>
    </row>
    <row r="702" spans="1:10" ht="30">
      <c r="B702" s="1" t="s">
        <v>1504</v>
      </c>
      <c r="C702" s="1" t="s">
        <v>2469</v>
      </c>
      <c r="D702" s="1" t="s">
        <v>3371</v>
      </c>
      <c r="E702" s="1" t="s">
        <v>3750</v>
      </c>
      <c r="F702" s="185" t="s">
        <v>4421</v>
      </c>
    </row>
    <row r="703" spans="1:10" ht="15">
      <c r="A703" s="284" t="s">
        <v>1621</v>
      </c>
      <c r="B703" s="1" t="s">
        <v>1733</v>
      </c>
      <c r="C703" s="1" t="s">
        <v>2470</v>
      </c>
      <c r="D703" s="567" t="s">
        <v>3385</v>
      </c>
      <c r="E703" s="121" t="s">
        <v>3749</v>
      </c>
      <c r="F703" s="185" t="s">
        <v>4422</v>
      </c>
    </row>
    <row r="704" spans="1:10" ht="15">
      <c r="A704" s="284" t="s">
        <v>1621</v>
      </c>
      <c r="B704" s="1" t="s">
        <v>1734</v>
      </c>
      <c r="C704" s="1" t="s">
        <v>2471</v>
      </c>
      <c r="D704" s="567" t="s">
        <v>3386</v>
      </c>
      <c r="E704" s="121" t="s">
        <v>3754</v>
      </c>
      <c r="F704" s="185" t="s">
        <v>4423</v>
      </c>
    </row>
    <row r="705" spans="1:10" ht="15">
      <c r="A705" s="284" t="s">
        <v>1621</v>
      </c>
      <c r="B705" s="1" t="s">
        <v>1735</v>
      </c>
      <c r="C705" s="1" t="s">
        <v>2472</v>
      </c>
      <c r="D705" s="567" t="s">
        <v>3387</v>
      </c>
      <c r="E705" s="1" t="s">
        <v>3755</v>
      </c>
      <c r="F705" s="185" t="s">
        <v>4424</v>
      </c>
    </row>
    <row r="706" spans="1:10" ht="15">
      <c r="A706" s="284" t="s">
        <v>1621</v>
      </c>
      <c r="B706" s="1" t="s">
        <v>1736</v>
      </c>
      <c r="C706" s="1" t="s">
        <v>2473</v>
      </c>
      <c r="D706" s="567" t="s">
        <v>3388</v>
      </c>
      <c r="E706" s="121" t="s">
        <v>3752</v>
      </c>
      <c r="F706" s="185" t="s">
        <v>4425</v>
      </c>
    </row>
    <row r="707" spans="1:10" ht="30">
      <c r="A707" s="284" t="s">
        <v>1621</v>
      </c>
      <c r="B707" s="1" t="s">
        <v>1737</v>
      </c>
      <c r="C707" s="1" t="s">
        <v>2474</v>
      </c>
      <c r="D707" s="567" t="s">
        <v>3384</v>
      </c>
      <c r="E707" s="121" t="s">
        <v>3753</v>
      </c>
      <c r="F707" s="185" t="s">
        <v>4426</v>
      </c>
    </row>
    <row r="708" spans="1:10" ht="15">
      <c r="E708" s="121"/>
      <c r="F708" s="634"/>
    </row>
    <row r="709" spans="1:10" ht="15">
      <c r="B709" s="1" t="s">
        <v>1738</v>
      </c>
      <c r="C709" s="1" t="s">
        <v>2475</v>
      </c>
      <c r="D709" s="1" t="s">
        <v>3122</v>
      </c>
      <c r="E709" s="112" t="s">
        <v>603</v>
      </c>
      <c r="F709" s="185" t="s">
        <v>4427</v>
      </c>
      <c r="G709" s="1" t="s">
        <v>16</v>
      </c>
      <c r="H709" s="1" t="s">
        <v>604</v>
      </c>
      <c r="I709" s="1" t="s">
        <v>16</v>
      </c>
      <c r="J709" s="1" t="s">
        <v>605</v>
      </c>
    </row>
    <row r="710" spans="1:10" ht="15">
      <c r="B710" s="1" t="s">
        <v>2837</v>
      </c>
      <c r="C710" s="1" t="s">
        <v>2851</v>
      </c>
      <c r="D710" s="567" t="s">
        <v>3373</v>
      </c>
      <c r="E710" s="1" t="s">
        <v>3847</v>
      </c>
      <c r="F710" s="185" t="s">
        <v>4428</v>
      </c>
    </row>
    <row r="711" spans="1:10" ht="15">
      <c r="B711" s="1" t="s">
        <v>2838</v>
      </c>
      <c r="C711" s="1" t="s">
        <v>2839</v>
      </c>
      <c r="D711" s="567" t="s">
        <v>3372</v>
      </c>
      <c r="E711" s="1" t="s">
        <v>3848</v>
      </c>
      <c r="F711" s="185" t="s">
        <v>4429</v>
      </c>
    </row>
    <row r="712" spans="1:10" ht="30">
      <c r="B712" s="1" t="s">
        <v>1384</v>
      </c>
      <c r="C712" s="126" t="s">
        <v>2852</v>
      </c>
      <c r="D712" s="1" t="s">
        <v>3123</v>
      </c>
      <c r="E712" s="121" t="s">
        <v>3845</v>
      </c>
      <c r="F712" s="185" t="s">
        <v>4430</v>
      </c>
      <c r="G712" s="1" t="s">
        <v>16</v>
      </c>
      <c r="H712" s="1" t="s">
        <v>608</v>
      </c>
      <c r="I712" s="1" t="s">
        <v>16</v>
      </c>
      <c r="J712" s="1" t="s">
        <v>1187</v>
      </c>
    </row>
    <row r="713" spans="1:10" ht="15">
      <c r="B713" s="1" t="s">
        <v>1385</v>
      </c>
      <c r="C713" s="126" t="s">
        <v>2728</v>
      </c>
      <c r="D713" s="1" t="s">
        <v>3118</v>
      </c>
      <c r="E713" s="111" t="s">
        <v>3756</v>
      </c>
      <c r="F713" s="185" t="s">
        <v>4431</v>
      </c>
      <c r="H713" s="1" t="s">
        <v>609</v>
      </c>
      <c r="J713" s="1" t="s">
        <v>1125</v>
      </c>
    </row>
    <row r="714" spans="1:10" ht="15">
      <c r="B714" s="1" t="s">
        <v>1386</v>
      </c>
      <c r="C714" s="1" t="s">
        <v>2476</v>
      </c>
      <c r="D714" s="1" t="s">
        <v>3124</v>
      </c>
      <c r="E714" s="111" t="s">
        <v>610</v>
      </c>
      <c r="F714" s="185" t="s">
        <v>4432</v>
      </c>
      <c r="G714" s="1" t="s">
        <v>16</v>
      </c>
      <c r="H714" s="1" t="s">
        <v>611</v>
      </c>
      <c r="I714" s="1" t="s">
        <v>16</v>
      </c>
      <c r="J714" s="1" t="s">
        <v>1126</v>
      </c>
    </row>
    <row r="715" spans="1:10" ht="15">
      <c r="B715" s="1" t="s">
        <v>1387</v>
      </c>
      <c r="C715" s="1" t="s">
        <v>2477</v>
      </c>
      <c r="D715" s="1" t="s">
        <v>3125</v>
      </c>
      <c r="E715" s="121" t="s">
        <v>3758</v>
      </c>
      <c r="F715" s="185" t="s">
        <v>4433</v>
      </c>
      <c r="G715" s="1" t="s">
        <v>16</v>
      </c>
      <c r="H715" s="1" t="s">
        <v>612</v>
      </c>
      <c r="I715" s="1" t="s">
        <v>16</v>
      </c>
      <c r="J715" s="1" t="s">
        <v>1186</v>
      </c>
    </row>
    <row r="716" spans="1:10" ht="15">
      <c r="B716" s="1" t="s">
        <v>1505</v>
      </c>
      <c r="C716" s="1" t="s">
        <v>2478</v>
      </c>
      <c r="D716" s="1" t="s">
        <v>3126</v>
      </c>
      <c r="E716" s="121" t="s">
        <v>3757</v>
      </c>
      <c r="F716" s="185" t="s">
        <v>4434</v>
      </c>
      <c r="G716" s="1" t="s">
        <v>16</v>
      </c>
      <c r="H716" s="1" t="s">
        <v>613</v>
      </c>
      <c r="I716" s="1" t="s">
        <v>16</v>
      </c>
    </row>
    <row r="717" spans="1:10" ht="30">
      <c r="B717" s="1" t="s">
        <v>1546</v>
      </c>
      <c r="C717" s="126" t="s">
        <v>2729</v>
      </c>
      <c r="D717" s="1" t="s">
        <v>3127</v>
      </c>
      <c r="E717" s="121" t="s">
        <v>3846</v>
      </c>
      <c r="F717" s="185" t="s">
        <v>4435</v>
      </c>
      <c r="H717" s="1" t="s">
        <v>614</v>
      </c>
    </row>
    <row r="718" spans="1:10" ht="30">
      <c r="B718" s="1" t="s">
        <v>1506</v>
      </c>
      <c r="C718" s="126" t="s">
        <v>2767</v>
      </c>
      <c r="D718" s="1" t="s">
        <v>3128</v>
      </c>
      <c r="E718" s="1" t="s">
        <v>3768</v>
      </c>
      <c r="F718" s="185" t="s">
        <v>4436</v>
      </c>
    </row>
    <row r="719" spans="1:10" ht="30">
      <c r="A719" s="284" t="s">
        <v>1621</v>
      </c>
      <c r="B719" s="1" t="s">
        <v>1890</v>
      </c>
      <c r="C719" s="1" t="s">
        <v>2479</v>
      </c>
      <c r="D719" s="567" t="s">
        <v>3389</v>
      </c>
      <c r="E719" s="121" t="s">
        <v>3763</v>
      </c>
      <c r="F719" s="185" t="s">
        <v>4437</v>
      </c>
    </row>
    <row r="720" spans="1:10" ht="30">
      <c r="A720" s="284" t="s">
        <v>1621</v>
      </c>
      <c r="B720" s="1" t="s">
        <v>1741</v>
      </c>
      <c r="C720" s="1" t="s">
        <v>2480</v>
      </c>
      <c r="D720" s="567" t="s">
        <v>3427</v>
      </c>
      <c r="E720" s="121" t="s">
        <v>3764</v>
      </c>
      <c r="F720" s="185" t="s">
        <v>4435</v>
      </c>
    </row>
    <row r="721" spans="1:6" ht="30">
      <c r="A721" s="284" t="s">
        <v>1621</v>
      </c>
      <c r="B721" s="1" t="s">
        <v>1742</v>
      </c>
      <c r="C721" s="1" t="s">
        <v>2481</v>
      </c>
      <c r="D721" s="567" t="s">
        <v>3393</v>
      </c>
      <c r="E721" s="121" t="s">
        <v>3761</v>
      </c>
      <c r="F721" s="185" t="s">
        <v>4438</v>
      </c>
    </row>
    <row r="722" spans="1:6" ht="15">
      <c r="E722" s="122"/>
    </row>
    <row r="723" spans="1:6" ht="15">
      <c r="B723" s="1" t="s">
        <v>1507</v>
      </c>
      <c r="C723" s="1" t="s">
        <v>2482</v>
      </c>
      <c r="D723" s="1" t="s">
        <v>3129</v>
      </c>
      <c r="E723" s="121" t="s">
        <v>3765</v>
      </c>
      <c r="F723" s="185" t="s">
        <v>4439</v>
      </c>
    </row>
    <row r="724" spans="1:6" ht="15">
      <c r="B724" s="140" t="s">
        <v>1509</v>
      </c>
      <c r="C724" s="140" t="s">
        <v>2483</v>
      </c>
      <c r="D724" s="1" t="s">
        <v>3131</v>
      </c>
      <c r="E724" s="121" t="s">
        <v>3766</v>
      </c>
      <c r="F724" s="589" t="s">
        <v>4440</v>
      </c>
    </row>
    <row r="725" spans="1:6" ht="15">
      <c r="B725" s="140" t="s">
        <v>1508</v>
      </c>
      <c r="C725" s="140" t="s">
        <v>2484</v>
      </c>
      <c r="D725" s="1" t="s">
        <v>3132</v>
      </c>
      <c r="E725" s="121" t="s">
        <v>3767</v>
      </c>
      <c r="F725" s="589" t="s">
        <v>16</v>
      </c>
    </row>
    <row r="726" spans="1:6" ht="15">
      <c r="B726" s="1" t="s">
        <v>1510</v>
      </c>
      <c r="C726" s="1" t="s">
        <v>2485</v>
      </c>
      <c r="D726" s="1" t="s">
        <v>3130</v>
      </c>
      <c r="E726" s="1" t="s">
        <v>3850</v>
      </c>
      <c r="F726" s="185" t="s">
        <v>4441</v>
      </c>
    </row>
    <row r="727" spans="1:6" ht="30">
      <c r="A727" s="284" t="s">
        <v>1621</v>
      </c>
      <c r="B727" s="1" t="s">
        <v>1745</v>
      </c>
      <c r="C727" s="1" t="s">
        <v>2486</v>
      </c>
      <c r="D727" s="567" t="s">
        <v>3429</v>
      </c>
      <c r="E727" s="384" t="s">
        <v>3851</v>
      </c>
      <c r="F727" s="185" t="s">
        <v>4442</v>
      </c>
    </row>
    <row r="728" spans="1:6" ht="15">
      <c r="A728" s="284" t="s">
        <v>1621</v>
      </c>
      <c r="B728" s="1" t="s">
        <v>1893</v>
      </c>
      <c r="C728" s="1" t="s">
        <v>2487</v>
      </c>
      <c r="D728" s="567" t="s">
        <v>3390</v>
      </c>
      <c r="E728" s="121" t="s">
        <v>3759</v>
      </c>
      <c r="F728" s="185" t="s">
        <v>4443</v>
      </c>
    </row>
    <row r="729" spans="1:6" ht="30">
      <c r="A729" s="284" t="s">
        <v>1621</v>
      </c>
      <c r="B729" s="1" t="s">
        <v>1891</v>
      </c>
      <c r="C729" s="1" t="s">
        <v>2488</v>
      </c>
      <c r="D729" s="567" t="s">
        <v>3391</v>
      </c>
      <c r="E729" s="121" t="s">
        <v>3769</v>
      </c>
      <c r="F729" s="185" t="s">
        <v>4444</v>
      </c>
    </row>
    <row r="730" spans="1:6" ht="15">
      <c r="A730" s="284" t="s">
        <v>1621</v>
      </c>
      <c r="B730" s="1" t="s">
        <v>1892</v>
      </c>
      <c r="C730" s="1" t="s">
        <v>2489</v>
      </c>
      <c r="D730" s="567" t="s">
        <v>3392</v>
      </c>
      <c r="E730" s="121" t="s">
        <v>3760</v>
      </c>
      <c r="F730" s="185" t="s">
        <v>4445</v>
      </c>
    </row>
    <row r="731" spans="1:6" ht="15">
      <c r="A731" s="284" t="s">
        <v>1621</v>
      </c>
      <c r="B731" s="1" t="s">
        <v>1743</v>
      </c>
      <c r="C731" s="1" t="s">
        <v>2490</v>
      </c>
      <c r="D731" s="568" t="s">
        <v>3428</v>
      </c>
      <c r="E731" s="384" t="s">
        <v>3852</v>
      </c>
      <c r="F731" s="185" t="s">
        <v>4446</v>
      </c>
    </row>
    <row r="732" spans="1:6" ht="15">
      <c r="B732" s="140" t="s">
        <v>1511</v>
      </c>
      <c r="C732" s="140" t="s">
        <v>2491</v>
      </c>
      <c r="D732" s="1" t="s">
        <v>3133</v>
      </c>
      <c r="E732" s="121" t="s">
        <v>3771</v>
      </c>
      <c r="F732" s="589" t="s">
        <v>4447</v>
      </c>
    </row>
    <row r="733" spans="1:6" ht="15">
      <c r="B733" s="140" t="s">
        <v>1512</v>
      </c>
      <c r="C733" s="140" t="s">
        <v>2492</v>
      </c>
      <c r="D733" s="1" t="s">
        <v>3134</v>
      </c>
      <c r="E733" s="140" t="s">
        <v>3853</v>
      </c>
      <c r="F733" s="589" t="s">
        <v>4448</v>
      </c>
    </row>
    <row r="734" spans="1:6" ht="15">
      <c r="B734" s="140" t="s">
        <v>1513</v>
      </c>
      <c r="C734" s="140" t="s">
        <v>2493</v>
      </c>
      <c r="D734" s="1" t="s">
        <v>3135</v>
      </c>
      <c r="E734" s="140" t="s">
        <v>3854</v>
      </c>
      <c r="F734" s="589" t="s">
        <v>4449</v>
      </c>
    </row>
    <row r="735" spans="1:6" ht="15">
      <c r="B735" s="1" t="s">
        <v>1514</v>
      </c>
      <c r="C735" s="1" t="s">
        <v>2494</v>
      </c>
      <c r="D735" s="1" t="s">
        <v>3136</v>
      </c>
      <c r="E735" s="1" t="s">
        <v>3855</v>
      </c>
      <c r="F735" s="185" t="s">
        <v>4450</v>
      </c>
    </row>
    <row r="736" spans="1:6" ht="15">
      <c r="B736" s="140" t="s">
        <v>1515</v>
      </c>
      <c r="C736" s="140" t="s">
        <v>2495</v>
      </c>
      <c r="D736" s="1" t="s">
        <v>3374</v>
      </c>
      <c r="E736" s="384" t="s">
        <v>3856</v>
      </c>
      <c r="F736" s="589" t="s">
        <v>16</v>
      </c>
    </row>
    <row r="737" spans="1:10" ht="30">
      <c r="A737" s="284" t="s">
        <v>1621</v>
      </c>
      <c r="B737" s="1" t="s">
        <v>1746</v>
      </c>
      <c r="C737" s="1" t="s">
        <v>2496</v>
      </c>
      <c r="D737" s="567" t="s">
        <v>3394</v>
      </c>
      <c r="E737" s="121" t="s">
        <v>3770</v>
      </c>
      <c r="F737" s="589" t="s">
        <v>4451</v>
      </c>
    </row>
    <row r="738" spans="1:10" ht="45">
      <c r="A738" s="284" t="s">
        <v>1621</v>
      </c>
      <c r="B738" s="1" t="s">
        <v>1744</v>
      </c>
      <c r="C738" s="1" t="s">
        <v>2497</v>
      </c>
      <c r="D738" s="567" t="s">
        <v>3395</v>
      </c>
      <c r="E738" s="121" t="s">
        <v>3762</v>
      </c>
      <c r="F738" s="185" t="s">
        <v>4452</v>
      </c>
    </row>
    <row r="739" spans="1:10" ht="15">
      <c r="E739" s="122"/>
    </row>
    <row r="740" spans="1:10" ht="15">
      <c r="B740" s="1" t="s">
        <v>1739</v>
      </c>
      <c r="C740" s="1" t="s">
        <v>2498</v>
      </c>
      <c r="D740" s="1" t="s">
        <v>3137</v>
      </c>
      <c r="E740" s="121" t="s">
        <v>907</v>
      </c>
      <c r="F740" s="185" t="s">
        <v>4453</v>
      </c>
      <c r="G740" s="1" t="s">
        <v>16</v>
      </c>
      <c r="H740" s="1" t="s">
        <v>606</v>
      </c>
      <c r="I740" s="1" t="s">
        <v>16</v>
      </c>
      <c r="J740" s="1" t="s">
        <v>607</v>
      </c>
    </row>
    <row r="741" spans="1:10" ht="15">
      <c r="B741" s="1" t="s">
        <v>1747</v>
      </c>
      <c r="C741" s="1" t="s">
        <v>2499</v>
      </c>
      <c r="D741" s="567" t="s">
        <v>3396</v>
      </c>
      <c r="E741" s="121" t="s">
        <v>3772</v>
      </c>
      <c r="F741" s="185" t="s">
        <v>4454</v>
      </c>
    </row>
    <row r="742" spans="1:10" ht="15">
      <c r="B742" s="1" t="s">
        <v>615</v>
      </c>
      <c r="C742" s="1" t="s">
        <v>2500</v>
      </c>
      <c r="D742" s="1" t="s">
        <v>3138</v>
      </c>
      <c r="E742" s="111" t="s">
        <v>908</v>
      </c>
      <c r="F742" s="185" t="s">
        <v>4455</v>
      </c>
      <c r="G742" s="1" t="s">
        <v>16</v>
      </c>
      <c r="H742" s="1" t="s">
        <v>616</v>
      </c>
      <c r="I742" s="1" t="s">
        <v>16</v>
      </c>
      <c r="J742" s="1" t="s">
        <v>617</v>
      </c>
    </row>
    <row r="743" spans="1:10" ht="15">
      <c r="B743" s="1" t="s">
        <v>618</v>
      </c>
      <c r="C743" s="126" t="s">
        <v>2769</v>
      </c>
      <c r="D743" s="1" t="s">
        <v>3139</v>
      </c>
      <c r="E743" s="111" t="s">
        <v>911</v>
      </c>
      <c r="F743" s="185" t="s">
        <v>4456</v>
      </c>
      <c r="G743" s="1" t="s">
        <v>16</v>
      </c>
      <c r="H743" s="1" t="s">
        <v>619</v>
      </c>
      <c r="I743" s="1" t="s">
        <v>16</v>
      </c>
      <c r="J743" s="1" t="s">
        <v>1189</v>
      </c>
    </row>
    <row r="744" spans="1:10" ht="15">
      <c r="B744" s="1" t="s">
        <v>620</v>
      </c>
      <c r="C744" s="126" t="s">
        <v>2768</v>
      </c>
      <c r="D744" s="1" t="s">
        <v>3140</v>
      </c>
      <c r="E744" s="111" t="s">
        <v>910</v>
      </c>
      <c r="F744" s="185" t="s">
        <v>4457</v>
      </c>
      <c r="G744" s="1" t="s">
        <v>16</v>
      </c>
      <c r="H744" s="1" t="s">
        <v>621</v>
      </c>
      <c r="I744" s="1" t="s">
        <v>16</v>
      </c>
      <c r="J744" s="1" t="s">
        <v>1188</v>
      </c>
    </row>
    <row r="745" spans="1:10" ht="15">
      <c r="B745" s="1" t="s">
        <v>1517</v>
      </c>
      <c r="C745" s="1" t="s">
        <v>2501</v>
      </c>
      <c r="D745" s="1" t="s">
        <v>3141</v>
      </c>
      <c r="E745" s="111" t="s">
        <v>909</v>
      </c>
      <c r="F745" s="185" t="s">
        <v>4458</v>
      </c>
      <c r="G745" s="1" t="s">
        <v>16</v>
      </c>
      <c r="H745" s="1" t="s">
        <v>622</v>
      </c>
      <c r="I745" s="1" t="s">
        <v>16</v>
      </c>
      <c r="J745" s="1" t="s">
        <v>1271</v>
      </c>
    </row>
    <row r="746" spans="1:10" ht="15">
      <c r="B746" s="1" t="s">
        <v>1713</v>
      </c>
      <c r="C746" s="1" t="s">
        <v>2502</v>
      </c>
      <c r="D746" s="1" t="s">
        <v>3142</v>
      </c>
      <c r="E746" s="384" t="s">
        <v>3857</v>
      </c>
      <c r="F746" s="185" t="s">
        <v>4459</v>
      </c>
      <c r="G746" s="1" t="s">
        <v>16</v>
      </c>
      <c r="H746" s="1" t="s">
        <v>16</v>
      </c>
      <c r="I746" s="1" t="s">
        <v>16</v>
      </c>
      <c r="J746" s="1" t="s">
        <v>1272</v>
      </c>
    </row>
    <row r="747" spans="1:10" ht="15">
      <c r="A747" s="284" t="s">
        <v>1621</v>
      </c>
      <c r="B747" s="1" t="s">
        <v>1754</v>
      </c>
      <c r="C747" s="1" t="s">
        <v>2503</v>
      </c>
      <c r="D747" s="567" t="s">
        <v>3397</v>
      </c>
      <c r="E747" s="111" t="s">
        <v>3775</v>
      </c>
      <c r="F747" s="185" t="s">
        <v>4460</v>
      </c>
    </row>
    <row r="748" spans="1:10" ht="30">
      <c r="A748" s="284" t="s">
        <v>1621</v>
      </c>
      <c r="B748" s="1" t="s">
        <v>1748</v>
      </c>
      <c r="C748" s="126" t="s">
        <v>2798</v>
      </c>
      <c r="D748" s="567" t="s">
        <v>3398</v>
      </c>
      <c r="E748" s="111" t="s">
        <v>3777</v>
      </c>
      <c r="F748" s="185" t="s">
        <v>4461</v>
      </c>
    </row>
    <row r="749" spans="1:10" ht="15">
      <c r="A749" s="284" t="s">
        <v>1621</v>
      </c>
      <c r="B749" s="1" t="s">
        <v>1749</v>
      </c>
      <c r="C749" s="126" t="s">
        <v>2799</v>
      </c>
      <c r="D749" s="567" t="s">
        <v>3399</v>
      </c>
      <c r="E749" s="111" t="s">
        <v>3776</v>
      </c>
      <c r="F749" s="185" t="s">
        <v>4462</v>
      </c>
    </row>
    <row r="750" spans="1:10" ht="15">
      <c r="A750" s="284" t="s">
        <v>1621</v>
      </c>
      <c r="B750" s="1" t="s">
        <v>1750</v>
      </c>
      <c r="C750" s="126" t="s">
        <v>2800</v>
      </c>
      <c r="D750" s="567" t="s">
        <v>3400</v>
      </c>
      <c r="E750" s="111" t="s">
        <v>3778</v>
      </c>
      <c r="F750" s="185" t="s">
        <v>4463</v>
      </c>
    </row>
    <row r="751" spans="1:10" ht="30">
      <c r="A751" s="284" t="s">
        <v>1621</v>
      </c>
      <c r="B751" s="1" t="s">
        <v>1751</v>
      </c>
      <c r="C751" s="126" t="s">
        <v>2802</v>
      </c>
      <c r="D751" s="567" t="s">
        <v>3403</v>
      </c>
      <c r="E751" s="111" t="s">
        <v>3779</v>
      </c>
      <c r="F751" s="185" t="s">
        <v>4464</v>
      </c>
    </row>
    <row r="752" spans="1:10" ht="15">
      <c r="A752" s="284" t="s">
        <v>1621</v>
      </c>
      <c r="B752" s="1" t="s">
        <v>1752</v>
      </c>
      <c r="C752" s="126" t="s">
        <v>2801</v>
      </c>
      <c r="D752" s="567" t="s">
        <v>3401</v>
      </c>
      <c r="E752" s="111" t="s">
        <v>3780</v>
      </c>
      <c r="F752" s="185" t="s">
        <v>4465</v>
      </c>
    </row>
    <row r="753" spans="1:10" ht="15">
      <c r="A753" s="284" t="s">
        <v>1621</v>
      </c>
      <c r="B753" s="1" t="s">
        <v>1753</v>
      </c>
      <c r="C753" s="1" t="s">
        <v>2504</v>
      </c>
      <c r="D753" s="567" t="s">
        <v>3402</v>
      </c>
      <c r="E753" s="111" t="s">
        <v>3781</v>
      </c>
      <c r="F753" s="185" t="s">
        <v>4466</v>
      </c>
    </row>
    <row r="754" spans="1:10" ht="15">
      <c r="E754" s="111"/>
    </row>
    <row r="755" spans="1:10" ht="15">
      <c r="B755" s="1" t="s">
        <v>623</v>
      </c>
      <c r="C755" s="1" t="s">
        <v>2505</v>
      </c>
      <c r="D755" s="1" t="s">
        <v>3143</v>
      </c>
      <c r="E755" s="111" t="s">
        <v>912</v>
      </c>
      <c r="F755" s="185" t="s">
        <v>4467</v>
      </c>
      <c r="G755" s="1" t="s">
        <v>16</v>
      </c>
      <c r="H755" s="1" t="s">
        <v>624</v>
      </c>
      <c r="I755" s="1" t="s">
        <v>16</v>
      </c>
      <c r="J755" s="1" t="s">
        <v>625</v>
      </c>
    </row>
    <row r="756" spans="1:10" ht="15">
      <c r="B756" s="1" t="s">
        <v>626</v>
      </c>
      <c r="C756" s="1" t="s">
        <v>2506</v>
      </c>
      <c r="D756" s="1" t="s">
        <v>3144</v>
      </c>
      <c r="E756" s="111" t="s">
        <v>914</v>
      </c>
      <c r="F756" s="185" t="s">
        <v>4468</v>
      </c>
      <c r="G756" s="1" t="s">
        <v>16</v>
      </c>
      <c r="H756" s="1" t="s">
        <v>627</v>
      </c>
      <c r="I756" s="1" t="s">
        <v>16</v>
      </c>
      <c r="J756" s="1" t="s">
        <v>628</v>
      </c>
    </row>
    <row r="757" spans="1:10" ht="15">
      <c r="B757" s="1" t="s">
        <v>629</v>
      </c>
      <c r="C757" s="126" t="s">
        <v>2770</v>
      </c>
      <c r="D757" s="1" t="s">
        <v>3145</v>
      </c>
      <c r="E757" s="111" t="s">
        <v>913</v>
      </c>
      <c r="F757" s="185" t="s">
        <v>4469</v>
      </c>
      <c r="G757" s="1" t="s">
        <v>16</v>
      </c>
      <c r="H757" s="1" t="s">
        <v>630</v>
      </c>
      <c r="I757" s="1" t="s">
        <v>16</v>
      </c>
      <c r="J757" s="1" t="s">
        <v>1127</v>
      </c>
    </row>
    <row r="758" spans="1:10" ht="15">
      <c r="B758" s="1" t="s">
        <v>1516</v>
      </c>
      <c r="C758" s="1" t="s">
        <v>16</v>
      </c>
      <c r="D758" s="1" t="s">
        <v>3146</v>
      </c>
      <c r="E758" s="111" t="s">
        <v>3782</v>
      </c>
      <c r="F758" s="185" t="s">
        <v>16</v>
      </c>
      <c r="G758" s="1" t="s">
        <v>16</v>
      </c>
      <c r="H758" s="1" t="s">
        <v>631</v>
      </c>
      <c r="I758" s="1" t="s">
        <v>16</v>
      </c>
      <c r="J758" s="1" t="s">
        <v>632</v>
      </c>
    </row>
    <row r="759" spans="1:10" ht="15">
      <c r="B759" s="1" t="s">
        <v>1518</v>
      </c>
      <c r="C759" s="1" t="s">
        <v>2507</v>
      </c>
      <c r="D759" s="1" t="s">
        <v>3147</v>
      </c>
      <c r="E759" s="111" t="s">
        <v>3789</v>
      </c>
      <c r="F759" s="185" t="s">
        <v>4470</v>
      </c>
      <c r="G759" s="1" t="s">
        <v>16</v>
      </c>
      <c r="H759" s="1" t="s">
        <v>633</v>
      </c>
      <c r="I759" s="1" t="s">
        <v>16</v>
      </c>
      <c r="J759" s="1" t="s">
        <v>16</v>
      </c>
    </row>
    <row r="760" spans="1:10" ht="15">
      <c r="B760" s="1" t="s">
        <v>1519</v>
      </c>
      <c r="C760" s="1" t="s">
        <v>2508</v>
      </c>
      <c r="D760" s="1" t="s">
        <v>3148</v>
      </c>
      <c r="E760" s="111" t="s">
        <v>3790</v>
      </c>
      <c r="F760" s="185" t="s">
        <v>4471</v>
      </c>
    </row>
    <row r="761" spans="1:10" ht="15">
      <c r="A761" s="284" t="s">
        <v>1621</v>
      </c>
      <c r="B761" s="1" t="s">
        <v>1388</v>
      </c>
      <c r="C761" s="1" t="s">
        <v>2509</v>
      </c>
      <c r="D761" s="567" t="s">
        <v>3404</v>
      </c>
      <c r="E761" s="111" t="s">
        <v>3783</v>
      </c>
      <c r="F761" s="185" t="s">
        <v>4472</v>
      </c>
    </row>
    <row r="762" spans="1:10" ht="15">
      <c r="A762" s="284" t="s">
        <v>1621</v>
      </c>
      <c r="B762" s="1" t="s">
        <v>1755</v>
      </c>
      <c r="C762" s="1" t="s">
        <v>2510</v>
      </c>
      <c r="D762" s="567" t="s">
        <v>3405</v>
      </c>
      <c r="E762" s="111" t="s">
        <v>3784</v>
      </c>
      <c r="F762" s="185" t="s">
        <v>4473</v>
      </c>
    </row>
    <row r="763" spans="1:10" ht="15">
      <c r="A763" s="284" t="s">
        <v>1621</v>
      </c>
      <c r="B763" s="1" t="s">
        <v>1756</v>
      </c>
      <c r="C763" s="1" t="s">
        <v>2511</v>
      </c>
      <c r="D763" s="567" t="s">
        <v>3406</v>
      </c>
      <c r="E763" s="111" t="s">
        <v>3785</v>
      </c>
      <c r="F763" s="185" t="s">
        <v>4474</v>
      </c>
    </row>
    <row r="764" spans="1:10" ht="15">
      <c r="A764" s="284" t="s">
        <v>1621</v>
      </c>
      <c r="B764" s="1" t="s">
        <v>1757</v>
      </c>
      <c r="C764" s="1" t="s">
        <v>2512</v>
      </c>
      <c r="D764" s="567" t="s">
        <v>3407</v>
      </c>
      <c r="E764" s="111" t="s">
        <v>3786</v>
      </c>
      <c r="F764" s="185" t="s">
        <v>4475</v>
      </c>
    </row>
    <row r="765" spans="1:10" ht="15">
      <c r="A765" s="284" t="s">
        <v>1621</v>
      </c>
      <c r="B765" s="1" t="s">
        <v>1758</v>
      </c>
      <c r="C765" s="1" t="s">
        <v>2513</v>
      </c>
      <c r="D765" s="567" t="s">
        <v>3408</v>
      </c>
      <c r="E765" s="111" t="s">
        <v>3787</v>
      </c>
      <c r="F765" s="185" t="s">
        <v>4476</v>
      </c>
    </row>
    <row r="766" spans="1:10" ht="30">
      <c r="A766" s="284" t="s">
        <v>1621</v>
      </c>
      <c r="B766" s="1" t="s">
        <v>1759</v>
      </c>
      <c r="C766" s="1" t="s">
        <v>2514</v>
      </c>
      <c r="D766" s="567" t="s">
        <v>3409</v>
      </c>
      <c r="E766" s="111" t="s">
        <v>3788</v>
      </c>
      <c r="F766" s="185" t="s">
        <v>4477</v>
      </c>
    </row>
    <row r="767" spans="1:10" ht="15">
      <c r="E767" s="111"/>
    </row>
    <row r="768" spans="1:10" ht="15">
      <c r="E768" s="111"/>
    </row>
    <row r="769" spans="2:10" ht="15">
      <c r="B769" s="1" t="s">
        <v>634</v>
      </c>
      <c r="C769" s="1" t="s">
        <v>2515</v>
      </c>
      <c r="D769" s="563" t="s">
        <v>635</v>
      </c>
      <c r="E769" s="111" t="s">
        <v>636</v>
      </c>
      <c r="F769" s="185" t="s">
        <v>634</v>
      </c>
      <c r="H769" s="1" t="s">
        <v>634</v>
      </c>
      <c r="J769" s="1" t="s">
        <v>634</v>
      </c>
    </row>
    <row r="770" spans="2:10" ht="15">
      <c r="B770" s="1" t="s">
        <v>637</v>
      </c>
      <c r="C770" s="1" t="s">
        <v>2516</v>
      </c>
      <c r="D770" s="563" t="s">
        <v>637</v>
      </c>
      <c r="E770" s="111" t="s">
        <v>3773</v>
      </c>
      <c r="F770" s="185" t="s">
        <v>637</v>
      </c>
      <c r="H770" s="1" t="s">
        <v>637</v>
      </c>
      <c r="J770" s="1" t="s">
        <v>637</v>
      </c>
    </row>
    <row r="771" spans="2:10" ht="15">
      <c r="B771" s="1" t="s">
        <v>638</v>
      </c>
      <c r="C771" s="1" t="s">
        <v>2517</v>
      </c>
      <c r="D771" s="563" t="s">
        <v>638</v>
      </c>
      <c r="E771" s="111" t="s">
        <v>3774</v>
      </c>
      <c r="F771" s="185" t="s">
        <v>638</v>
      </c>
      <c r="H771" s="1" t="s">
        <v>638</v>
      </c>
      <c r="J771" s="1" t="s">
        <v>638</v>
      </c>
    </row>
    <row r="772" spans="2:10" ht="15">
      <c r="B772" s="527">
        <v>10</v>
      </c>
      <c r="C772" s="527">
        <v>10</v>
      </c>
      <c r="D772" s="527">
        <v>10</v>
      </c>
      <c r="E772" s="527">
        <v>10</v>
      </c>
      <c r="F772" s="527">
        <v>10</v>
      </c>
    </row>
    <row r="773" spans="2:10" ht="15">
      <c r="B773" s="527">
        <v>9</v>
      </c>
      <c r="C773" s="527">
        <v>9</v>
      </c>
      <c r="D773" s="527">
        <v>9</v>
      </c>
      <c r="E773" s="527">
        <v>9</v>
      </c>
      <c r="F773" s="527">
        <v>9</v>
      </c>
    </row>
    <row r="774" spans="2:10" ht="15">
      <c r="B774" s="527">
        <v>8</v>
      </c>
      <c r="C774" s="527">
        <v>8</v>
      </c>
      <c r="D774" s="527">
        <v>8</v>
      </c>
      <c r="E774" s="527">
        <v>8</v>
      </c>
      <c r="F774" s="527">
        <v>8</v>
      </c>
    </row>
    <row r="775" spans="2:10" ht="15">
      <c r="B775" s="527">
        <v>7</v>
      </c>
      <c r="C775" s="527">
        <v>7</v>
      </c>
      <c r="D775" s="527">
        <v>7</v>
      </c>
      <c r="E775" s="527">
        <v>7</v>
      </c>
      <c r="F775" s="527">
        <v>7</v>
      </c>
    </row>
    <row r="776" spans="2:10" ht="15">
      <c r="B776" s="527">
        <v>6</v>
      </c>
      <c r="C776" s="527">
        <v>6</v>
      </c>
      <c r="D776" s="527">
        <v>6</v>
      </c>
      <c r="E776" s="527">
        <v>6</v>
      </c>
      <c r="F776" s="527">
        <v>6</v>
      </c>
    </row>
    <row r="777" spans="2:10" ht="15">
      <c r="B777" s="527">
        <v>5</v>
      </c>
      <c r="C777" s="527">
        <v>5</v>
      </c>
      <c r="D777" s="527">
        <v>5</v>
      </c>
      <c r="E777" s="527">
        <v>5</v>
      </c>
      <c r="F777" s="527">
        <v>5</v>
      </c>
    </row>
    <row r="778" spans="2:10" ht="15">
      <c r="B778" s="527">
        <v>4</v>
      </c>
      <c r="C778" s="527">
        <v>4</v>
      </c>
      <c r="D778" s="527">
        <v>4</v>
      </c>
      <c r="E778" s="527">
        <v>4</v>
      </c>
      <c r="F778" s="527">
        <v>4</v>
      </c>
    </row>
    <row r="779" spans="2:10" ht="15">
      <c r="B779" s="527">
        <v>3</v>
      </c>
      <c r="C779" s="527">
        <v>3</v>
      </c>
      <c r="D779" s="527">
        <v>3</v>
      </c>
      <c r="E779" s="527">
        <v>3</v>
      </c>
      <c r="F779" s="527">
        <v>3</v>
      </c>
    </row>
    <row r="780" spans="2:10" ht="15">
      <c r="B780" s="527">
        <v>2</v>
      </c>
      <c r="C780" s="527">
        <v>2</v>
      </c>
      <c r="D780" s="527">
        <v>2</v>
      </c>
      <c r="E780" s="527">
        <v>2</v>
      </c>
      <c r="F780" s="527">
        <v>2</v>
      </c>
    </row>
    <row r="781" spans="2:10" ht="15">
      <c r="B781" s="527">
        <v>1</v>
      </c>
      <c r="C781" s="527">
        <v>1</v>
      </c>
      <c r="D781" s="527">
        <v>1</v>
      </c>
      <c r="E781" s="527">
        <v>1</v>
      </c>
      <c r="F781" s="527">
        <v>1</v>
      </c>
    </row>
    <row r="782" spans="2:10" ht="15">
      <c r="B782" s="527">
        <v>0</v>
      </c>
      <c r="C782" s="527">
        <v>0</v>
      </c>
      <c r="D782" s="527">
        <v>0</v>
      </c>
      <c r="E782" s="527">
        <v>0</v>
      </c>
      <c r="F782" s="527">
        <v>0</v>
      </c>
    </row>
    <row r="783" spans="2:10" ht="15">
      <c r="E783" s="111"/>
    </row>
    <row r="784" spans="2:10" ht="15">
      <c r="B784" s="1" t="s">
        <v>1389</v>
      </c>
      <c r="C784" s="1" t="s">
        <v>2518</v>
      </c>
      <c r="D784" s="1" t="s">
        <v>644</v>
      </c>
      <c r="E784" s="121" t="s">
        <v>3830</v>
      </c>
      <c r="F784" s="185" t="s">
        <v>4478</v>
      </c>
      <c r="G784" s="1" t="s">
        <v>16</v>
      </c>
      <c r="H784" s="1" t="s">
        <v>639</v>
      </c>
      <c r="I784" s="1" t="s">
        <v>16</v>
      </c>
      <c r="J784" s="1" t="s">
        <v>1190</v>
      </c>
    </row>
    <row r="785" spans="2:14" ht="15">
      <c r="B785" s="1" t="s">
        <v>1522</v>
      </c>
      <c r="C785" s="1" t="s">
        <v>2519</v>
      </c>
      <c r="D785" s="1" t="s">
        <v>640</v>
      </c>
      <c r="E785" s="121" t="s">
        <v>641</v>
      </c>
      <c r="F785" s="185" t="s">
        <v>4479</v>
      </c>
      <c r="G785" s="1" t="s">
        <v>16</v>
      </c>
      <c r="H785" s="1" t="s">
        <v>642</v>
      </c>
      <c r="I785" s="1" t="s">
        <v>16</v>
      </c>
      <c r="J785" s="1" t="s">
        <v>643</v>
      </c>
    </row>
    <row r="786" spans="2:14" ht="15">
      <c r="B786" s="1" t="s">
        <v>1715</v>
      </c>
      <c r="C786" s="1" t="s">
        <v>2520</v>
      </c>
      <c r="D786" s="567" t="s">
        <v>3430</v>
      </c>
      <c r="E786" s="384" t="s">
        <v>3858</v>
      </c>
      <c r="F786" s="185" t="s">
        <v>4480</v>
      </c>
    </row>
    <row r="787" spans="2:14" ht="15">
      <c r="B787" s="1" t="s">
        <v>1390</v>
      </c>
      <c r="C787" s="1" t="s">
        <v>2521</v>
      </c>
      <c r="D787" s="1" t="s">
        <v>3149</v>
      </c>
      <c r="E787" s="121" t="s">
        <v>3831</v>
      </c>
      <c r="F787" s="185" t="s">
        <v>4481</v>
      </c>
    </row>
    <row r="788" spans="2:14" ht="15">
      <c r="B788" s="1" t="s">
        <v>1523</v>
      </c>
      <c r="C788" s="1" t="s">
        <v>2522</v>
      </c>
      <c r="D788" s="1" t="s">
        <v>3290</v>
      </c>
      <c r="E788" s="1" t="s">
        <v>3832</v>
      </c>
      <c r="F788" s="185" t="s">
        <v>4482</v>
      </c>
    </row>
    <row r="789" spans="2:14" ht="30">
      <c r="B789" s="1" t="s">
        <v>1524</v>
      </c>
      <c r="C789" s="1" t="s">
        <v>2523</v>
      </c>
      <c r="D789" s="1" t="s">
        <v>3291</v>
      </c>
      <c r="E789" s="1" t="s">
        <v>3833</v>
      </c>
      <c r="F789" s="185" t="s">
        <v>4483</v>
      </c>
    </row>
    <row r="790" spans="2:14" ht="30">
      <c r="B790" s="1" t="s">
        <v>1525</v>
      </c>
      <c r="C790" s="1" t="s">
        <v>2524</v>
      </c>
      <c r="D790" s="1" t="s">
        <v>3292</v>
      </c>
      <c r="E790" s="1" t="s">
        <v>3837</v>
      </c>
      <c r="F790" s="185" t="s">
        <v>4484</v>
      </c>
    </row>
    <row r="791" spans="2:14" ht="15">
      <c r="B791" s="1" t="s">
        <v>1526</v>
      </c>
      <c r="C791" s="1" t="s">
        <v>2525</v>
      </c>
      <c r="D791" s="1" t="s">
        <v>3293</v>
      </c>
      <c r="E791" s="1" t="s">
        <v>3834</v>
      </c>
      <c r="F791" s="185" t="s">
        <v>4485</v>
      </c>
    </row>
    <row r="792" spans="2:14" ht="15">
      <c r="B792" s="1" t="s">
        <v>1527</v>
      </c>
      <c r="C792" s="1" t="s">
        <v>2526</v>
      </c>
      <c r="D792" s="1" t="s">
        <v>3294</v>
      </c>
      <c r="E792" s="1" t="s">
        <v>3835</v>
      </c>
      <c r="F792" s="185" t="s">
        <v>4486</v>
      </c>
    </row>
    <row r="793" spans="2:14" ht="30">
      <c r="B793" s="1" t="s">
        <v>1528</v>
      </c>
      <c r="C793" s="1" t="s">
        <v>2527</v>
      </c>
      <c r="D793" s="1" t="s">
        <v>3295</v>
      </c>
      <c r="E793" s="1" t="s">
        <v>3836</v>
      </c>
      <c r="F793" s="185" t="s">
        <v>4487</v>
      </c>
    </row>
    <row r="794" spans="2:14" ht="15">
      <c r="B794" s="1" t="s">
        <v>1529</v>
      </c>
      <c r="C794" s="1" t="s">
        <v>2528</v>
      </c>
      <c r="D794" s="1" t="s">
        <v>3150</v>
      </c>
      <c r="E794" s="121" t="s">
        <v>3825</v>
      </c>
      <c r="F794" s="185" t="s">
        <v>4488</v>
      </c>
      <c r="H794" s="1" t="s">
        <v>645</v>
      </c>
      <c r="J794" s="1" t="s">
        <v>1191</v>
      </c>
    </row>
    <row r="795" spans="2:14" ht="15">
      <c r="B795" s="1" t="s">
        <v>1391</v>
      </c>
      <c r="C795" s="1" t="s">
        <v>2529</v>
      </c>
      <c r="D795" s="1" t="s">
        <v>3151</v>
      </c>
      <c r="E795" s="111" t="s">
        <v>3826</v>
      </c>
      <c r="F795" s="185" t="s">
        <v>4489</v>
      </c>
      <c r="G795" s="1" t="s">
        <v>16</v>
      </c>
      <c r="H795" s="1" t="s">
        <v>646</v>
      </c>
      <c r="I795" s="1" t="s">
        <v>16</v>
      </c>
      <c r="J795" s="1" t="s">
        <v>1128</v>
      </c>
    </row>
    <row r="796" spans="2:14" ht="30">
      <c r="B796" s="1" t="s">
        <v>1530</v>
      </c>
      <c r="C796" s="1" t="s">
        <v>2530</v>
      </c>
      <c r="D796" s="1" t="s">
        <v>3296</v>
      </c>
      <c r="E796" s="1" t="s">
        <v>3827</v>
      </c>
      <c r="F796" s="185" t="s">
        <v>4490</v>
      </c>
      <c r="G796" s="1" t="s">
        <v>16</v>
      </c>
      <c r="H796" s="1" t="s">
        <v>647</v>
      </c>
      <c r="I796" s="1" t="s">
        <v>16</v>
      </c>
      <c r="J796" s="1" t="s">
        <v>1192</v>
      </c>
      <c r="N796" s="111"/>
    </row>
    <row r="797" spans="2:14" ht="45">
      <c r="B797" s="1" t="s">
        <v>1531</v>
      </c>
      <c r="C797" s="1" t="s">
        <v>2531</v>
      </c>
      <c r="D797" s="1" t="s">
        <v>3297</v>
      </c>
      <c r="E797" s="1" t="s">
        <v>3828</v>
      </c>
      <c r="F797" s="185" t="s">
        <v>4491</v>
      </c>
      <c r="G797" s="1" t="s">
        <v>16</v>
      </c>
      <c r="H797" s="1" t="s">
        <v>648</v>
      </c>
      <c r="I797" s="1" t="s">
        <v>16</v>
      </c>
      <c r="J797" s="1" t="s">
        <v>649</v>
      </c>
      <c r="N797" s="111"/>
    </row>
    <row r="798" spans="2:14" ht="45">
      <c r="B798" s="1" t="s">
        <v>1532</v>
      </c>
      <c r="C798" s="1" t="s">
        <v>2532</v>
      </c>
      <c r="D798" s="1" t="s">
        <v>3298</v>
      </c>
      <c r="E798" s="1" t="s">
        <v>3829</v>
      </c>
      <c r="F798" s="185" t="s">
        <v>4492</v>
      </c>
      <c r="G798" s="1" t="s">
        <v>16</v>
      </c>
      <c r="H798" s="1" t="s">
        <v>650</v>
      </c>
      <c r="I798" s="1" t="s">
        <v>16</v>
      </c>
      <c r="J798" s="1" t="s">
        <v>1193</v>
      </c>
      <c r="N798" s="112"/>
    </row>
    <row r="799" spans="2:14" ht="15">
      <c r="B799" s="1" t="s">
        <v>2803</v>
      </c>
      <c r="C799" s="126" t="s">
        <v>2824</v>
      </c>
      <c r="D799" s="1" t="s">
        <v>3152</v>
      </c>
      <c r="E799" s="112" t="s">
        <v>3812</v>
      </c>
      <c r="F799" s="185" t="s">
        <v>4493</v>
      </c>
    </row>
    <row r="800" spans="2:14" ht="15">
      <c r="B800" s="1" t="s">
        <v>1392</v>
      </c>
      <c r="C800" s="1" t="s">
        <v>2533</v>
      </c>
      <c r="D800" s="1" t="s">
        <v>3153</v>
      </c>
      <c r="E800" s="112" t="s">
        <v>3813</v>
      </c>
      <c r="F800" s="185" t="s">
        <v>4494</v>
      </c>
    </row>
    <row r="801" spans="1:6" ht="15">
      <c r="B801" s="1" t="s">
        <v>1533</v>
      </c>
      <c r="C801" s="1" t="s">
        <v>2534</v>
      </c>
      <c r="D801" s="1" t="s">
        <v>3299</v>
      </c>
      <c r="E801" s="586" t="s">
        <v>3814</v>
      </c>
      <c r="F801" s="185" t="s">
        <v>4495</v>
      </c>
    </row>
    <row r="802" spans="1:6" ht="15">
      <c r="B802" s="1" t="s">
        <v>1534</v>
      </c>
      <c r="C802" s="1" t="s">
        <v>2535</v>
      </c>
      <c r="D802" s="1" t="s">
        <v>3300</v>
      </c>
      <c r="E802" s="586" t="s">
        <v>3815</v>
      </c>
      <c r="F802" s="185" t="s">
        <v>4496</v>
      </c>
    </row>
    <row r="803" spans="1:6" ht="15">
      <c r="B803" s="1" t="s">
        <v>1535</v>
      </c>
      <c r="C803" s="1" t="s">
        <v>2536</v>
      </c>
      <c r="D803" s="1" t="s">
        <v>3301</v>
      </c>
      <c r="E803" s="586" t="s">
        <v>3816</v>
      </c>
      <c r="F803" s="185" t="s">
        <v>4497</v>
      </c>
    </row>
    <row r="804" spans="1:6" ht="15">
      <c r="B804" s="1" t="s">
        <v>1536</v>
      </c>
      <c r="C804" s="1" t="s">
        <v>2537</v>
      </c>
      <c r="D804" s="1" t="s">
        <v>3302</v>
      </c>
      <c r="E804" s="586" t="s">
        <v>3817</v>
      </c>
      <c r="F804" s="185" t="s">
        <v>4498</v>
      </c>
    </row>
    <row r="805" spans="1:6" ht="15">
      <c r="B805" s="1" t="s">
        <v>1541</v>
      </c>
      <c r="C805" s="1" t="s">
        <v>2538</v>
      </c>
      <c r="D805" s="1" t="s">
        <v>3303</v>
      </c>
      <c r="E805" s="112" t="s">
        <v>3818</v>
      </c>
      <c r="F805" s="185" t="s">
        <v>4499</v>
      </c>
    </row>
    <row r="806" spans="1:6" ht="30">
      <c r="B806" s="1" t="s">
        <v>1393</v>
      </c>
      <c r="C806" s="1" t="s">
        <v>2539</v>
      </c>
      <c r="D806" s="1" t="s">
        <v>3154</v>
      </c>
      <c r="E806" s="112" t="s">
        <v>3819</v>
      </c>
      <c r="F806" s="185" t="s">
        <v>4500</v>
      </c>
    </row>
    <row r="807" spans="1:6" ht="30">
      <c r="B807" s="1" t="s">
        <v>1538</v>
      </c>
      <c r="C807" s="1" t="s">
        <v>2540</v>
      </c>
      <c r="D807" s="1" t="s">
        <v>3155</v>
      </c>
      <c r="E807" s="1" t="s">
        <v>3838</v>
      </c>
      <c r="F807" s="185" t="s">
        <v>4501</v>
      </c>
    </row>
    <row r="808" spans="1:6" ht="15">
      <c r="B808" s="1" t="s">
        <v>1539</v>
      </c>
      <c r="C808" s="1" t="s">
        <v>2541</v>
      </c>
      <c r="D808" s="1" t="s">
        <v>3304</v>
      </c>
      <c r="E808" s="1" t="s">
        <v>3839</v>
      </c>
      <c r="F808" s="185" t="s">
        <v>4502</v>
      </c>
    </row>
    <row r="809" spans="1:6" ht="30">
      <c r="B809" s="1" t="s">
        <v>1542</v>
      </c>
      <c r="C809" s="1" t="s">
        <v>2542</v>
      </c>
      <c r="D809" s="1" t="s">
        <v>3305</v>
      </c>
      <c r="E809" s="1" t="s">
        <v>3840</v>
      </c>
      <c r="F809" s="185" t="s">
        <v>4503</v>
      </c>
    </row>
    <row r="810" spans="1:6" ht="15">
      <c r="B810" s="1" t="s">
        <v>1540</v>
      </c>
      <c r="C810" s="1" t="s">
        <v>2543</v>
      </c>
      <c r="D810" s="567" t="s">
        <v>3431</v>
      </c>
      <c r="E810" s="1" t="s">
        <v>3843</v>
      </c>
      <c r="F810" s="185" t="s">
        <v>4504</v>
      </c>
    </row>
    <row r="811" spans="1:6" ht="30">
      <c r="B811" s="1" t="s">
        <v>1894</v>
      </c>
      <c r="C811" s="1" t="s">
        <v>2544</v>
      </c>
      <c r="D811" s="1" t="s">
        <v>3377</v>
      </c>
      <c r="E811" s="1" t="s">
        <v>3841</v>
      </c>
      <c r="F811" s="185" t="s">
        <v>4505</v>
      </c>
    </row>
    <row r="812" spans="1:6" ht="15"/>
    <row r="813" spans="1:6" ht="30">
      <c r="A813" s="284" t="s">
        <v>1621</v>
      </c>
      <c r="B813" s="1" t="s">
        <v>1760</v>
      </c>
      <c r="C813" s="1" t="s">
        <v>2545</v>
      </c>
      <c r="D813" s="567" t="s">
        <v>3410</v>
      </c>
      <c r="E813" s="112" t="s">
        <v>3824</v>
      </c>
      <c r="F813" s="185" t="s">
        <v>4506</v>
      </c>
    </row>
    <row r="814" spans="1:6" ht="15">
      <c r="A814" s="284" t="s">
        <v>1621</v>
      </c>
      <c r="B814" s="1" t="s">
        <v>1764</v>
      </c>
      <c r="C814" s="1" t="s">
        <v>2546</v>
      </c>
      <c r="D814" s="567" t="s">
        <v>3411</v>
      </c>
      <c r="E814" s="112" t="s">
        <v>3820</v>
      </c>
      <c r="F814" s="185" t="s">
        <v>4507</v>
      </c>
    </row>
    <row r="815" spans="1:6" ht="15">
      <c r="A815" s="284">
        <v>537</v>
      </c>
      <c r="B815" s="1" t="s">
        <v>1761</v>
      </c>
      <c r="C815" s="1" t="s">
        <v>2547</v>
      </c>
      <c r="D815" s="567" t="s">
        <v>3412</v>
      </c>
      <c r="E815" s="112" t="s">
        <v>3821</v>
      </c>
      <c r="F815" s="185" t="s">
        <v>4508</v>
      </c>
    </row>
    <row r="816" spans="1:6" ht="30">
      <c r="A816" s="284" t="s">
        <v>1621</v>
      </c>
      <c r="B816" s="185" t="s">
        <v>1762</v>
      </c>
      <c r="C816" s="185" t="s">
        <v>2548</v>
      </c>
      <c r="D816" s="567" t="s">
        <v>3413</v>
      </c>
      <c r="E816" s="112" t="s">
        <v>3842</v>
      </c>
      <c r="F816" s="185" t="s">
        <v>4509</v>
      </c>
    </row>
    <row r="817" spans="1:10" ht="15">
      <c r="A817" s="284">
        <v>539</v>
      </c>
      <c r="B817" s="1" t="s">
        <v>1763</v>
      </c>
      <c r="C817" s="1" t="s">
        <v>2549</v>
      </c>
      <c r="D817" s="567" t="s">
        <v>3414</v>
      </c>
      <c r="E817" s="112" t="s">
        <v>3822</v>
      </c>
      <c r="F817" s="185" t="s">
        <v>4510</v>
      </c>
    </row>
    <row r="818" spans="1:10" ht="15">
      <c r="A818" s="284">
        <v>540</v>
      </c>
      <c r="B818" s="1" t="s">
        <v>1765</v>
      </c>
      <c r="C818" s="1" t="s">
        <v>2550</v>
      </c>
      <c r="D818" s="567" t="s">
        <v>3415</v>
      </c>
      <c r="E818" s="112" t="s">
        <v>3823</v>
      </c>
      <c r="F818" s="185" t="s">
        <v>4504</v>
      </c>
    </row>
    <row r="819" spans="1:10" ht="15">
      <c r="B819" s="1" t="s">
        <v>1537</v>
      </c>
      <c r="C819" s="1" t="s">
        <v>2551</v>
      </c>
      <c r="D819" s="1" t="s">
        <v>3156</v>
      </c>
      <c r="E819" s="1" t="s">
        <v>3844</v>
      </c>
      <c r="F819" s="185" t="s">
        <v>4511</v>
      </c>
    </row>
    <row r="820" spans="1:10" ht="15"/>
    <row r="821" spans="1:10" ht="15">
      <c r="B821" s="1" t="s">
        <v>1537</v>
      </c>
      <c r="C821" s="1" t="s">
        <v>2551</v>
      </c>
      <c r="D821" s="1" t="s">
        <v>3156</v>
      </c>
      <c r="E821" s="1" t="s">
        <v>3844</v>
      </c>
      <c r="F821" s="185" t="s">
        <v>4511</v>
      </c>
      <c r="G821" s="1" t="s">
        <v>16</v>
      </c>
      <c r="H821" s="1" t="s">
        <v>651</v>
      </c>
      <c r="I821" s="1" t="s">
        <v>16</v>
      </c>
      <c r="J821" s="1" t="s">
        <v>1194</v>
      </c>
    </row>
    <row r="822" spans="1:10" ht="12.75" customHeight="1"/>
    <row r="823" spans="1:10" ht="15">
      <c r="B823" s="1" t="s">
        <v>656</v>
      </c>
      <c r="C823" s="1" t="s">
        <v>2552</v>
      </c>
      <c r="D823" s="1" t="s">
        <v>656</v>
      </c>
      <c r="E823" s="1" t="s">
        <v>656</v>
      </c>
      <c r="F823" s="185" t="s">
        <v>4512</v>
      </c>
      <c r="G823" s="1" t="s">
        <v>16</v>
      </c>
      <c r="H823" s="1" t="s">
        <v>657</v>
      </c>
      <c r="I823" s="1" t="s">
        <v>16</v>
      </c>
      <c r="J823" s="1" t="s">
        <v>1195</v>
      </c>
    </row>
    <row r="824" spans="1:10" ht="15">
      <c r="B824" s="1" t="s">
        <v>1521</v>
      </c>
      <c r="C824" s="1" t="s">
        <v>2553</v>
      </c>
      <c r="D824" s="1" t="s">
        <v>3157</v>
      </c>
      <c r="E824" s="1" t="s">
        <v>1521</v>
      </c>
      <c r="F824" s="185" t="s">
        <v>4513</v>
      </c>
      <c r="G824" s="1" t="s">
        <v>16</v>
      </c>
      <c r="H824" s="1" t="s">
        <v>658</v>
      </c>
      <c r="I824" s="1" t="s">
        <v>16</v>
      </c>
      <c r="J824" s="1" t="s">
        <v>660</v>
      </c>
    </row>
    <row r="825" spans="1:10" ht="15">
      <c r="B825" s="1" t="s">
        <v>1722</v>
      </c>
      <c r="C825" s="1" t="s">
        <v>2554</v>
      </c>
      <c r="D825" s="1" t="s">
        <v>3375</v>
      </c>
      <c r="E825" s="1" t="s">
        <v>3859</v>
      </c>
      <c r="F825" s="185" t="s">
        <v>4514</v>
      </c>
    </row>
    <row r="826" spans="1:10" ht="15">
      <c r="B826" s="1" t="s">
        <v>1520</v>
      </c>
      <c r="C826" s="1" t="s">
        <v>2555</v>
      </c>
      <c r="D826" s="1" t="s">
        <v>3158</v>
      </c>
      <c r="E826" s="111" t="s">
        <v>3811</v>
      </c>
      <c r="F826" s="185" t="s">
        <v>4515</v>
      </c>
      <c r="G826" s="1" t="s">
        <v>16</v>
      </c>
      <c r="H826" s="1" t="s">
        <v>659</v>
      </c>
      <c r="I826" s="1" t="s">
        <v>16</v>
      </c>
      <c r="J826" s="1" t="s">
        <v>1195</v>
      </c>
    </row>
    <row r="827" spans="1:10" ht="15">
      <c r="B827" s="1" t="s">
        <v>652</v>
      </c>
      <c r="C827" s="1" t="s">
        <v>2556</v>
      </c>
      <c r="D827" s="1" t="s">
        <v>653</v>
      </c>
      <c r="E827" s="111" t="s">
        <v>654</v>
      </c>
      <c r="F827" s="185" t="s">
        <v>4516</v>
      </c>
      <c r="G827" s="1" t="s">
        <v>16</v>
      </c>
      <c r="H827" s="1" t="s">
        <v>655</v>
      </c>
      <c r="I827" s="1" t="s">
        <v>16</v>
      </c>
      <c r="J827" s="1" t="s">
        <v>655</v>
      </c>
    </row>
    <row r="828" spans="1:10" ht="15">
      <c r="B828" s="1" t="s">
        <v>661</v>
      </c>
      <c r="C828" s="1" t="s">
        <v>2557</v>
      </c>
      <c r="D828" s="1" t="s">
        <v>662</v>
      </c>
      <c r="E828" s="111" t="s">
        <v>663</v>
      </c>
      <c r="F828" s="185" t="s">
        <v>4517</v>
      </c>
      <c r="G828" s="1" t="s">
        <v>16</v>
      </c>
      <c r="H828" s="1" t="s">
        <v>664</v>
      </c>
      <c r="I828" s="1" t="s">
        <v>16</v>
      </c>
      <c r="J828" s="1" t="s">
        <v>664</v>
      </c>
    </row>
    <row r="829" spans="1:10" ht="15">
      <c r="B829" s="1" t="s">
        <v>665</v>
      </c>
      <c r="C829" s="1" t="s">
        <v>2558</v>
      </c>
      <c r="D829" s="1" t="s">
        <v>666</v>
      </c>
      <c r="E829" s="111" t="s">
        <v>667</v>
      </c>
      <c r="F829" s="185" t="s">
        <v>4518</v>
      </c>
      <c r="G829" s="1" t="s">
        <v>16</v>
      </c>
      <c r="H829" s="1" t="s">
        <v>668</v>
      </c>
      <c r="I829" s="1" t="s">
        <v>16</v>
      </c>
      <c r="J829" s="1" t="s">
        <v>668</v>
      </c>
    </row>
    <row r="830" spans="1:10" ht="15">
      <c r="B830" s="1" t="s">
        <v>669</v>
      </c>
      <c r="C830" s="1" t="s">
        <v>2559</v>
      </c>
      <c r="D830" s="1" t="s">
        <v>670</v>
      </c>
      <c r="E830" s="111" t="s">
        <v>671</v>
      </c>
      <c r="F830" s="185" t="s">
        <v>4519</v>
      </c>
      <c r="G830" s="1" t="s">
        <v>16</v>
      </c>
      <c r="H830" s="1" t="s">
        <v>672</v>
      </c>
      <c r="I830" s="1" t="s">
        <v>16</v>
      </c>
      <c r="J830" s="1" t="s">
        <v>672</v>
      </c>
    </row>
    <row r="831" spans="1:10" ht="15">
      <c r="B831" s="1" t="s">
        <v>673</v>
      </c>
      <c r="C831" s="1" t="s">
        <v>2560</v>
      </c>
      <c r="D831" s="1" t="s">
        <v>674</v>
      </c>
      <c r="E831" s="111" t="s">
        <v>675</v>
      </c>
      <c r="F831" s="185" t="s">
        <v>4520</v>
      </c>
      <c r="G831" s="1" t="s">
        <v>16</v>
      </c>
      <c r="H831" s="1" t="s">
        <v>676</v>
      </c>
      <c r="I831" s="1" t="s">
        <v>16</v>
      </c>
      <c r="J831" s="1" t="s">
        <v>676</v>
      </c>
    </row>
    <row r="832" spans="1:10" ht="15">
      <c r="B832" s="1" t="s">
        <v>677</v>
      </c>
      <c r="C832" s="1" t="s">
        <v>2561</v>
      </c>
      <c r="D832" s="1" t="s">
        <v>678</v>
      </c>
      <c r="E832" s="111" t="s">
        <v>679</v>
      </c>
      <c r="F832" s="185" t="s">
        <v>4521</v>
      </c>
      <c r="G832" s="1" t="s">
        <v>16</v>
      </c>
      <c r="H832" s="1" t="s">
        <v>680</v>
      </c>
      <c r="I832" s="1" t="s">
        <v>16</v>
      </c>
      <c r="J832" s="1" t="s">
        <v>680</v>
      </c>
    </row>
    <row r="833" spans="2:10" ht="15">
      <c r="B833" s="1" t="s">
        <v>681</v>
      </c>
      <c r="C833" s="1" t="s">
        <v>2562</v>
      </c>
      <c r="D833" s="1" t="s">
        <v>682</v>
      </c>
      <c r="E833" s="111" t="s">
        <v>683</v>
      </c>
      <c r="F833" s="185" t="s">
        <v>4522</v>
      </c>
      <c r="G833" s="1" t="s">
        <v>16</v>
      </c>
      <c r="H833" s="1" t="s">
        <v>684</v>
      </c>
      <c r="I833" s="1" t="s">
        <v>16</v>
      </c>
      <c r="J833" s="1" t="s">
        <v>684</v>
      </c>
    </row>
    <row r="834" spans="2:10" ht="15">
      <c r="B834" s="1" t="s">
        <v>685</v>
      </c>
      <c r="C834" s="1" t="s">
        <v>2563</v>
      </c>
      <c r="D834" s="1" t="s">
        <v>686</v>
      </c>
      <c r="E834" s="111" t="s">
        <v>687</v>
      </c>
      <c r="F834" s="185" t="s">
        <v>4523</v>
      </c>
      <c r="G834" s="1" t="s">
        <v>16</v>
      </c>
      <c r="H834" s="1" t="s">
        <v>688</v>
      </c>
      <c r="I834" s="1" t="s">
        <v>16</v>
      </c>
      <c r="J834" s="1" t="s">
        <v>688</v>
      </c>
    </row>
    <row r="835" spans="2:10" ht="15">
      <c r="E835" s="111"/>
    </row>
    <row r="836" spans="2:10" ht="15">
      <c r="B836" s="1" t="s">
        <v>689</v>
      </c>
      <c r="C836" s="1" t="s">
        <v>2564</v>
      </c>
      <c r="D836" s="1" t="s">
        <v>3159</v>
      </c>
      <c r="E836" s="121" t="s">
        <v>3799</v>
      </c>
      <c r="F836" s="185" t="s">
        <v>4524</v>
      </c>
      <c r="G836" s="1" t="s">
        <v>16</v>
      </c>
      <c r="H836" s="1" t="s">
        <v>690</v>
      </c>
      <c r="I836" s="1" t="s">
        <v>16</v>
      </c>
      <c r="J836" s="1" t="s">
        <v>1196</v>
      </c>
    </row>
    <row r="837" spans="2:10" ht="30">
      <c r="B837" s="1" t="s">
        <v>691</v>
      </c>
      <c r="C837" s="1" t="s">
        <v>2565</v>
      </c>
      <c r="D837" s="1" t="s">
        <v>3160</v>
      </c>
      <c r="E837" s="121" t="s">
        <v>692</v>
      </c>
      <c r="F837" s="185" t="s">
        <v>4525</v>
      </c>
      <c r="G837" s="1" t="s">
        <v>16</v>
      </c>
      <c r="H837" s="1" t="s">
        <v>693</v>
      </c>
      <c r="I837" s="1" t="s">
        <v>16</v>
      </c>
      <c r="J837" s="1" t="s">
        <v>694</v>
      </c>
    </row>
    <row r="838" spans="2:10" ht="15">
      <c r="B838" s="1" t="s">
        <v>1543</v>
      </c>
      <c r="C838" s="1" t="s">
        <v>2566</v>
      </c>
      <c r="D838" s="1" t="s">
        <v>3161</v>
      </c>
      <c r="E838" s="121" t="s">
        <v>3800</v>
      </c>
      <c r="F838" s="185" t="s">
        <v>4526</v>
      </c>
    </row>
    <row r="839" spans="2:10" ht="30">
      <c r="B839" s="1" t="s">
        <v>1544</v>
      </c>
      <c r="C839" s="126" t="s">
        <v>2730</v>
      </c>
      <c r="D839" s="1" t="s">
        <v>3162</v>
      </c>
      <c r="E839" s="121" t="s">
        <v>3801</v>
      </c>
      <c r="F839" s="185" t="s">
        <v>4527</v>
      </c>
    </row>
    <row r="840" spans="2:10" ht="15">
      <c r="B840" s="1" t="s">
        <v>1394</v>
      </c>
      <c r="C840" s="1" t="s">
        <v>2567</v>
      </c>
      <c r="D840" s="1" t="s">
        <v>3163</v>
      </c>
      <c r="E840" s="121" t="s">
        <v>3802</v>
      </c>
      <c r="F840" s="185" t="s">
        <v>4528</v>
      </c>
    </row>
    <row r="841" spans="2:10" ht="30">
      <c r="B841" s="1" t="s">
        <v>697</v>
      </c>
      <c r="C841" s="126" t="s">
        <v>2731</v>
      </c>
      <c r="D841" s="1" t="s">
        <v>3164</v>
      </c>
      <c r="E841" s="121" t="s">
        <v>3803</v>
      </c>
      <c r="F841" s="185" t="s">
        <v>4529</v>
      </c>
    </row>
    <row r="842" spans="2:10" ht="30">
      <c r="B842" s="1" t="s">
        <v>1395</v>
      </c>
      <c r="C842" s="1" t="s">
        <v>2568</v>
      </c>
      <c r="D842" s="1" t="s">
        <v>3165</v>
      </c>
      <c r="E842" s="121" t="s">
        <v>3804</v>
      </c>
      <c r="F842" s="185" t="s">
        <v>4530</v>
      </c>
      <c r="G842" s="1" t="s">
        <v>16</v>
      </c>
      <c r="H842" s="1" t="s">
        <v>695</v>
      </c>
      <c r="I842" s="1" t="s">
        <v>16</v>
      </c>
      <c r="J842" s="1" t="s">
        <v>1197</v>
      </c>
    </row>
    <row r="843" spans="2:10" ht="45">
      <c r="B843" s="1" t="s">
        <v>1545</v>
      </c>
      <c r="C843" s="1" t="s">
        <v>2569</v>
      </c>
      <c r="D843" s="1" t="s">
        <v>3166</v>
      </c>
      <c r="E843" s="121" t="s">
        <v>3805</v>
      </c>
      <c r="F843" s="185" t="s">
        <v>4531</v>
      </c>
      <c r="G843" s="1" t="s">
        <v>16</v>
      </c>
      <c r="H843" s="1" t="s">
        <v>696</v>
      </c>
      <c r="I843" s="1" t="s">
        <v>16</v>
      </c>
      <c r="J843" s="1" t="s">
        <v>1198</v>
      </c>
    </row>
    <row r="844" spans="2:10" ht="30">
      <c r="B844" s="1" t="s">
        <v>1547</v>
      </c>
      <c r="C844" s="1" t="s">
        <v>2570</v>
      </c>
      <c r="D844" s="1" t="s">
        <v>3167</v>
      </c>
      <c r="E844" s="111" t="s">
        <v>3806</v>
      </c>
      <c r="F844" s="185" t="s">
        <v>4532</v>
      </c>
      <c r="G844" s="1" t="s">
        <v>16</v>
      </c>
      <c r="H844" s="1" t="s">
        <v>698</v>
      </c>
      <c r="I844" s="1" t="s">
        <v>16</v>
      </c>
      <c r="J844" s="1" t="s">
        <v>1199</v>
      </c>
    </row>
    <row r="845" spans="2:10" ht="30">
      <c r="B845" s="1" t="s">
        <v>1548</v>
      </c>
      <c r="C845" s="1" t="s">
        <v>2571</v>
      </c>
      <c r="D845" s="567" t="s">
        <v>3376</v>
      </c>
      <c r="E845" s="111" t="s">
        <v>3807</v>
      </c>
      <c r="F845" s="185" t="s">
        <v>4533</v>
      </c>
    </row>
    <row r="846" spans="2:10" ht="15">
      <c r="E846" s="111"/>
    </row>
    <row r="847" spans="2:10" ht="15">
      <c r="B847" s="1" t="s">
        <v>699</v>
      </c>
      <c r="C847" s="1" t="s">
        <v>2572</v>
      </c>
      <c r="D847" s="1" t="s">
        <v>3168</v>
      </c>
      <c r="E847" s="111" t="s">
        <v>3808</v>
      </c>
      <c r="F847" s="185" t="s">
        <v>4534</v>
      </c>
      <c r="G847" s="1" t="s">
        <v>16</v>
      </c>
      <c r="H847" s="1" t="s">
        <v>700</v>
      </c>
      <c r="I847" s="1" t="s">
        <v>16</v>
      </c>
      <c r="J847" s="1" t="s">
        <v>1200</v>
      </c>
    </row>
    <row r="848" spans="2:10" ht="45">
      <c r="B848" s="1" t="s">
        <v>2804</v>
      </c>
      <c r="C848" s="126" t="s">
        <v>2849</v>
      </c>
      <c r="D848" s="1" t="s">
        <v>3169</v>
      </c>
      <c r="E848" s="111" t="s">
        <v>3809</v>
      </c>
      <c r="F848" s="185" t="s">
        <v>4535</v>
      </c>
      <c r="G848" s="1" t="s">
        <v>16</v>
      </c>
      <c r="H848" s="1" t="s">
        <v>701</v>
      </c>
      <c r="I848" s="1" t="s">
        <v>16</v>
      </c>
      <c r="J848" s="1" t="s">
        <v>1129</v>
      </c>
    </row>
    <row r="849" spans="2:10" ht="45">
      <c r="B849" s="1" t="s">
        <v>2805</v>
      </c>
      <c r="C849" s="126" t="s">
        <v>2806</v>
      </c>
      <c r="D849" s="1" t="s">
        <v>3170</v>
      </c>
      <c r="E849" s="111" t="s">
        <v>3810</v>
      </c>
      <c r="F849" s="185" t="s">
        <v>4536</v>
      </c>
      <c r="G849" s="1" t="s">
        <v>16</v>
      </c>
      <c r="H849" s="1" t="s">
        <v>702</v>
      </c>
      <c r="I849" s="1" t="s">
        <v>16</v>
      </c>
      <c r="J849" s="1" t="s">
        <v>1201</v>
      </c>
    </row>
    <row r="850" spans="2:10" ht="15">
      <c r="B850" s="1" t="s">
        <v>703</v>
      </c>
      <c r="C850" s="1" t="s">
        <v>2573</v>
      </c>
      <c r="D850" s="563" t="s">
        <v>704</v>
      </c>
      <c r="E850" s="1" t="s">
        <v>703</v>
      </c>
      <c r="F850" s="185" t="s">
        <v>4537</v>
      </c>
      <c r="H850" s="1" t="s">
        <v>705</v>
      </c>
      <c r="J850" s="1" t="s">
        <v>1202</v>
      </c>
    </row>
    <row r="851" spans="2:10" ht="15">
      <c r="B851" s="1" t="s">
        <v>706</v>
      </c>
      <c r="C851" s="1" t="s">
        <v>2574</v>
      </c>
      <c r="D851" s="563" t="s">
        <v>707</v>
      </c>
      <c r="E851" s="111" t="s">
        <v>915</v>
      </c>
      <c r="F851" s="185" t="s">
        <v>4538</v>
      </c>
      <c r="G851" s="1" t="s">
        <v>16</v>
      </c>
      <c r="H851" s="1" t="s">
        <v>708</v>
      </c>
      <c r="I851" s="1" t="s">
        <v>16</v>
      </c>
      <c r="J851" s="1" t="s">
        <v>709</v>
      </c>
    </row>
    <row r="852" spans="2:10" ht="30">
      <c r="B852" s="1" t="s">
        <v>710</v>
      </c>
      <c r="C852" s="1" t="s">
        <v>2575</v>
      </c>
      <c r="D852" s="563" t="s">
        <v>711</v>
      </c>
      <c r="E852" s="111" t="s">
        <v>916</v>
      </c>
      <c r="F852" s="185" t="s">
        <v>4539</v>
      </c>
      <c r="H852" s="1" t="s">
        <v>712</v>
      </c>
      <c r="J852" s="1" t="s">
        <v>713</v>
      </c>
    </row>
    <row r="853" spans="2:10" ht="15">
      <c r="B853" s="1" t="s">
        <v>1724</v>
      </c>
      <c r="C853" s="1" t="s">
        <v>2576</v>
      </c>
      <c r="D853" s="563" t="s">
        <v>714</v>
      </c>
      <c r="E853" s="111" t="s">
        <v>716</v>
      </c>
      <c r="F853" s="185" t="s">
        <v>4540</v>
      </c>
      <c r="G853" s="1" t="s">
        <v>16</v>
      </c>
      <c r="H853" s="1" t="s">
        <v>715</v>
      </c>
      <c r="I853" s="1" t="s">
        <v>16</v>
      </c>
      <c r="J853" s="1" t="s">
        <v>716</v>
      </c>
    </row>
    <row r="854" spans="2:10" ht="15">
      <c r="B854" s="1" t="s">
        <v>1725</v>
      </c>
      <c r="C854" s="1" t="s">
        <v>2577</v>
      </c>
      <c r="D854" s="563" t="s">
        <v>717</v>
      </c>
      <c r="E854" s="111" t="s">
        <v>917</v>
      </c>
      <c r="F854" s="185" t="s">
        <v>4541</v>
      </c>
      <c r="G854" s="1" t="s">
        <v>16</v>
      </c>
      <c r="H854" s="1" t="s">
        <v>718</v>
      </c>
      <c r="I854" s="1" t="s">
        <v>16</v>
      </c>
      <c r="J854" s="1" t="s">
        <v>1203</v>
      </c>
    </row>
    <row r="855" spans="2:10" ht="15">
      <c r="B855" s="1" t="s">
        <v>719</v>
      </c>
      <c r="C855" s="1" t="s">
        <v>2578</v>
      </c>
      <c r="D855" s="563" t="s">
        <v>720</v>
      </c>
      <c r="E855" s="111" t="s">
        <v>900</v>
      </c>
      <c r="F855" s="185" t="s">
        <v>4542</v>
      </c>
      <c r="G855" s="1" t="s">
        <v>16</v>
      </c>
      <c r="H855" s="1" t="s">
        <v>721</v>
      </c>
      <c r="I855" s="1" t="s">
        <v>16</v>
      </c>
      <c r="J855" s="1" t="s">
        <v>722</v>
      </c>
    </row>
    <row r="856" spans="2:10" ht="15">
      <c r="B856" s="1" t="s">
        <v>723</v>
      </c>
      <c r="C856" s="1" t="s">
        <v>2579</v>
      </c>
      <c r="D856" s="563" t="s">
        <v>724</v>
      </c>
      <c r="E856" s="111" t="s">
        <v>132</v>
      </c>
      <c r="F856" s="185" t="s">
        <v>4543</v>
      </c>
      <c r="G856" s="1" t="s">
        <v>16</v>
      </c>
      <c r="H856" s="1" t="s">
        <v>133</v>
      </c>
      <c r="I856" s="1" t="s">
        <v>16</v>
      </c>
      <c r="J856" s="1" t="s">
        <v>725</v>
      </c>
    </row>
    <row r="857" spans="2:10" ht="15">
      <c r="E857" s="121"/>
    </row>
    <row r="858" spans="2:10" ht="15">
      <c r="B858" s="1" t="s">
        <v>726</v>
      </c>
      <c r="C858" s="1" t="s">
        <v>2580</v>
      </c>
      <c r="D858" s="1" t="s">
        <v>3171</v>
      </c>
      <c r="E858" s="121" t="s">
        <v>3791</v>
      </c>
      <c r="F858" s="185" t="s">
        <v>4544</v>
      </c>
      <c r="G858" s="1" t="s">
        <v>16</v>
      </c>
      <c r="H858" s="1" t="s">
        <v>727</v>
      </c>
      <c r="I858" s="1" t="s">
        <v>16</v>
      </c>
      <c r="J858" s="1" t="s">
        <v>728</v>
      </c>
    </row>
    <row r="859" spans="2:10" ht="30">
      <c r="B859" s="1" t="s">
        <v>1550</v>
      </c>
      <c r="C859" s="1" t="s">
        <v>2581</v>
      </c>
      <c r="D859" s="1" t="s">
        <v>3172</v>
      </c>
      <c r="E859" s="121" t="s">
        <v>3792</v>
      </c>
      <c r="F859" s="185" t="s">
        <v>4545</v>
      </c>
      <c r="G859" s="1" t="s">
        <v>16</v>
      </c>
      <c r="H859" s="1" t="s">
        <v>729</v>
      </c>
      <c r="I859" s="1" t="s">
        <v>16</v>
      </c>
      <c r="J859" s="1" t="s">
        <v>730</v>
      </c>
    </row>
    <row r="860" spans="2:10" ht="30">
      <c r="B860" s="1" t="s">
        <v>1396</v>
      </c>
      <c r="C860" s="1" t="s">
        <v>2582</v>
      </c>
      <c r="D860" s="1" t="s">
        <v>3173</v>
      </c>
      <c r="E860" s="121" t="s">
        <v>3793</v>
      </c>
      <c r="F860" s="185" t="s">
        <v>4546</v>
      </c>
    </row>
    <row r="861" spans="2:10" ht="15">
      <c r="B861" s="1" t="s">
        <v>1549</v>
      </c>
      <c r="C861" s="1" t="s">
        <v>2583</v>
      </c>
      <c r="D861" s="1" t="s">
        <v>3174</v>
      </c>
      <c r="E861" s="121" t="s">
        <v>3794</v>
      </c>
      <c r="F861" s="185" t="s">
        <v>4547</v>
      </c>
    </row>
    <row r="862" spans="2:10" ht="15">
      <c r="B862" s="1" t="s">
        <v>1551</v>
      </c>
      <c r="C862" s="1" t="s">
        <v>2584</v>
      </c>
      <c r="D862" s="1" t="s">
        <v>3175</v>
      </c>
      <c r="E862" s="121" t="s">
        <v>3795</v>
      </c>
      <c r="F862" s="185" t="s">
        <v>4548</v>
      </c>
    </row>
    <row r="863" spans="2:10" ht="30">
      <c r="B863" s="1" t="s">
        <v>1552</v>
      </c>
      <c r="C863" s="1" t="s">
        <v>2585</v>
      </c>
      <c r="D863" s="1" t="s">
        <v>3176</v>
      </c>
      <c r="E863" s="121" t="s">
        <v>3796</v>
      </c>
      <c r="F863" s="185" t="s">
        <v>4549</v>
      </c>
    </row>
    <row r="864" spans="2:10" ht="30">
      <c r="B864" s="1" t="s">
        <v>1553</v>
      </c>
      <c r="C864" s="1" t="s">
        <v>2586</v>
      </c>
      <c r="D864" s="1" t="s">
        <v>3177</v>
      </c>
      <c r="E864" s="121" t="s">
        <v>3797</v>
      </c>
      <c r="F864" s="185" t="s">
        <v>4550</v>
      </c>
    </row>
    <row r="865" spans="1:16" ht="15">
      <c r="B865" s="1" t="s">
        <v>1554</v>
      </c>
      <c r="C865" s="1" t="s">
        <v>2587</v>
      </c>
      <c r="D865" s="1" t="s">
        <v>3178</v>
      </c>
      <c r="E865" s="121" t="s">
        <v>3798</v>
      </c>
      <c r="F865" s="185" t="s">
        <v>4551</v>
      </c>
    </row>
    <row r="866" spans="1:16" ht="15">
      <c r="E866" s="121"/>
    </row>
    <row r="867" spans="1:16" ht="30">
      <c r="B867" s="1" t="s">
        <v>731</v>
      </c>
      <c r="C867" s="1" t="s">
        <v>2588</v>
      </c>
      <c r="D867" s="563" t="s">
        <v>732</v>
      </c>
      <c r="E867" s="111" t="s">
        <v>918</v>
      </c>
      <c r="F867" s="185" t="s">
        <v>4552</v>
      </c>
      <c r="G867" s="1" t="s">
        <v>16</v>
      </c>
      <c r="H867" s="1" t="s">
        <v>733</v>
      </c>
      <c r="I867" s="1" t="s">
        <v>16</v>
      </c>
      <c r="J867" s="1" t="s">
        <v>1204</v>
      </c>
    </row>
    <row r="868" spans="1:16" ht="15">
      <c r="E868" s="1" t="s">
        <v>16</v>
      </c>
      <c r="G868" s="1" t="s">
        <v>16</v>
      </c>
      <c r="H868" s="1" t="s">
        <v>16</v>
      </c>
      <c r="I868" s="1" t="s">
        <v>16</v>
      </c>
      <c r="J868" s="1" t="s">
        <v>16</v>
      </c>
    </row>
    <row r="869" spans="1:16" ht="15">
      <c r="B869" s="146"/>
      <c r="C869"/>
      <c r="E869" s="112" t="s">
        <v>897</v>
      </c>
      <c r="F869" s="635"/>
      <c r="G869" s="1" t="s">
        <v>16</v>
      </c>
      <c r="H869" s="1" t="s">
        <v>16</v>
      </c>
      <c r="I869" s="1" t="s">
        <v>16</v>
      </c>
      <c r="J869" s="1" t="s">
        <v>16</v>
      </c>
    </row>
    <row r="870" spans="1:16" ht="15">
      <c r="B870" s="1" t="s">
        <v>734</v>
      </c>
      <c r="C870" s="1" t="s">
        <v>2589</v>
      </c>
      <c r="D870" s="1" t="s">
        <v>2955</v>
      </c>
      <c r="F870" s="185" t="s">
        <v>4083</v>
      </c>
      <c r="J870" s="1" t="s">
        <v>879</v>
      </c>
    </row>
    <row r="871" spans="1:16" ht="15"/>
    <row r="872" spans="1:16" ht="15">
      <c r="B872" s="1" t="s">
        <v>2</v>
      </c>
      <c r="C872" s="126" t="s">
        <v>2002</v>
      </c>
      <c r="D872" s="1" t="s">
        <v>3</v>
      </c>
      <c r="E872" s="384" t="s">
        <v>3868</v>
      </c>
      <c r="F872" s="185" t="s">
        <v>4068</v>
      </c>
      <c r="G872" s="1" t="s">
        <v>5</v>
      </c>
      <c r="H872" s="1" t="s">
        <v>6</v>
      </c>
      <c r="I872" s="1" t="s">
        <v>7</v>
      </c>
      <c r="J872" s="1" t="s">
        <v>8</v>
      </c>
      <c r="K872" s="1" t="s">
        <v>1275</v>
      </c>
    </row>
    <row r="873" spans="1:16" ht="15"/>
    <row r="874" spans="1:16" ht="15">
      <c r="B874" s="1" t="s">
        <v>734</v>
      </c>
      <c r="C874" s="1" t="s">
        <v>2589</v>
      </c>
      <c r="D874" s="1" t="s">
        <v>2955</v>
      </c>
      <c r="E874" s="112" t="s">
        <v>897</v>
      </c>
      <c r="F874" s="185" t="s">
        <v>4083</v>
      </c>
      <c r="G874" s="123" t="s">
        <v>932</v>
      </c>
      <c r="H874" s="1" t="s">
        <v>735</v>
      </c>
      <c r="I874" s="1" t="s">
        <v>16</v>
      </c>
      <c r="J874" s="1" t="s">
        <v>879</v>
      </c>
      <c r="K874" s="1" t="s">
        <v>16</v>
      </c>
      <c r="L874" s="1" t="s">
        <v>16</v>
      </c>
      <c r="M874" s="1" t="s">
        <v>16</v>
      </c>
      <c r="N874" s="1" t="s">
        <v>16</v>
      </c>
      <c r="O874" s="1" t="s">
        <v>16</v>
      </c>
      <c r="P874" s="1" t="s">
        <v>16</v>
      </c>
    </row>
    <row r="875" spans="1:16" ht="15">
      <c r="A875" s="284" t="s">
        <v>1621</v>
      </c>
      <c r="B875" s="1" t="s">
        <v>1837</v>
      </c>
      <c r="C875" s="1" t="s">
        <v>2590</v>
      </c>
      <c r="D875" s="1" t="s">
        <v>2994</v>
      </c>
      <c r="E875" s="112" t="s">
        <v>3869</v>
      </c>
      <c r="F875" s="185" t="s">
        <v>4553</v>
      </c>
      <c r="G875" s="123"/>
    </row>
    <row r="876" spans="1:16" ht="30">
      <c r="A876" s="284" t="s">
        <v>1621</v>
      </c>
      <c r="B876" s="1" t="s">
        <v>1838</v>
      </c>
      <c r="C876" s="126" t="s">
        <v>2732</v>
      </c>
      <c r="D876" s="1" t="s">
        <v>2995</v>
      </c>
      <c r="E876" s="1" t="s">
        <v>3870</v>
      </c>
      <c r="F876" s="185" t="s">
        <v>4554</v>
      </c>
      <c r="G876" s="123"/>
    </row>
    <row r="877" spans="1:16" ht="30">
      <c r="A877" s="284" t="s">
        <v>1621</v>
      </c>
      <c r="B877" s="1" t="s">
        <v>1839</v>
      </c>
      <c r="C877" s="1" t="s">
        <v>2591</v>
      </c>
      <c r="D877" s="1" t="s">
        <v>2996</v>
      </c>
      <c r="E877" s="1" t="s">
        <v>3871</v>
      </c>
      <c r="F877" s="185" t="s">
        <v>4555</v>
      </c>
      <c r="G877" s="123"/>
    </row>
    <row r="878" spans="1:16" ht="30">
      <c r="A878" s="284" t="s">
        <v>1621</v>
      </c>
      <c r="B878" s="1" t="s">
        <v>1840</v>
      </c>
      <c r="C878" s="1" t="s">
        <v>2592</v>
      </c>
      <c r="D878" s="1" t="s">
        <v>2997</v>
      </c>
      <c r="E878" s="112" t="s">
        <v>4016</v>
      </c>
      <c r="F878" s="185" t="s">
        <v>4556</v>
      </c>
      <c r="G878" s="123"/>
    </row>
    <row r="879" spans="1:16" ht="30">
      <c r="A879" s="284" t="s">
        <v>1621</v>
      </c>
      <c r="B879" s="1" t="s">
        <v>1841</v>
      </c>
      <c r="C879" s="1" t="s">
        <v>2593</v>
      </c>
      <c r="D879" s="1" t="s">
        <v>2998</v>
      </c>
      <c r="E879" s="112" t="s">
        <v>3872</v>
      </c>
      <c r="F879" s="185" t="s">
        <v>4557</v>
      </c>
      <c r="G879" s="123"/>
    </row>
    <row r="880" spans="1:16" ht="15">
      <c r="E880" s="112"/>
      <c r="G880" s="123"/>
    </row>
    <row r="881" spans="1:16" ht="15">
      <c r="B881" s="1" t="s">
        <v>736</v>
      </c>
      <c r="C881" s="1" t="s">
        <v>2594</v>
      </c>
      <c r="D881" s="1" t="s">
        <v>3416</v>
      </c>
      <c r="E881" s="1" t="s">
        <v>3945</v>
      </c>
      <c r="F881" s="185" t="s">
        <v>4558</v>
      </c>
      <c r="G881" s="123" t="s">
        <v>933</v>
      </c>
      <c r="H881" s="1" t="s">
        <v>737</v>
      </c>
      <c r="I881" s="1" t="s">
        <v>16</v>
      </c>
      <c r="J881" s="1" t="s">
        <v>881</v>
      </c>
      <c r="K881" s="1" t="s">
        <v>16</v>
      </c>
      <c r="L881" s="1" t="s">
        <v>16</v>
      </c>
      <c r="M881" s="1" t="s">
        <v>16</v>
      </c>
      <c r="O881" s="1" t="s">
        <v>16</v>
      </c>
      <c r="P881" s="1" t="s">
        <v>16</v>
      </c>
    </row>
    <row r="882" spans="1:16" ht="15">
      <c r="B882" s="1" t="s">
        <v>1560</v>
      </c>
      <c r="C882" s="1" t="s">
        <v>2595</v>
      </c>
      <c r="D882" s="1" t="s">
        <v>2956</v>
      </c>
      <c r="E882" s="121" t="s">
        <v>3873</v>
      </c>
      <c r="F882" s="185" t="s">
        <v>4559</v>
      </c>
      <c r="G882" s="1" t="s">
        <v>16</v>
      </c>
      <c r="H882" s="1" t="s">
        <v>738</v>
      </c>
      <c r="I882" s="1" t="s">
        <v>16</v>
      </c>
      <c r="J882" s="1" t="s">
        <v>1205</v>
      </c>
      <c r="K882" s="1" t="s">
        <v>16</v>
      </c>
      <c r="L882" s="1" t="s">
        <v>16</v>
      </c>
      <c r="M882" s="1" t="s">
        <v>16</v>
      </c>
      <c r="N882" s="1" t="s">
        <v>16</v>
      </c>
      <c r="O882" s="1" t="s">
        <v>16</v>
      </c>
      <c r="P882" s="1" t="s">
        <v>16</v>
      </c>
    </row>
    <row r="883" spans="1:16" ht="30">
      <c r="B883" s="1" t="s">
        <v>1556</v>
      </c>
      <c r="C883" s="126" t="s">
        <v>2733</v>
      </c>
      <c r="D883" s="1" t="s">
        <v>2957</v>
      </c>
      <c r="E883" s="121" t="s">
        <v>3874</v>
      </c>
      <c r="F883" s="185" t="s">
        <v>4560</v>
      </c>
    </row>
    <row r="884" spans="1:16" ht="30">
      <c r="B884" s="1" t="s">
        <v>1557</v>
      </c>
      <c r="C884" s="1" t="s">
        <v>2596</v>
      </c>
      <c r="D884" s="1" t="s">
        <v>2958</v>
      </c>
      <c r="E884" s="121" t="s">
        <v>3875</v>
      </c>
      <c r="F884" s="185" t="s">
        <v>4561</v>
      </c>
    </row>
    <row r="885" spans="1:16" ht="45">
      <c r="B885" s="1" t="s">
        <v>1562</v>
      </c>
      <c r="C885" s="1" t="s">
        <v>2597</v>
      </c>
      <c r="D885" s="1" t="s">
        <v>2959</v>
      </c>
      <c r="E885" s="121" t="s">
        <v>3879</v>
      </c>
      <c r="F885" s="185" t="s">
        <v>4562</v>
      </c>
      <c r="G885" s="1" t="s">
        <v>739</v>
      </c>
      <c r="H885" s="1" t="s">
        <v>740</v>
      </c>
      <c r="I885" s="1" t="s">
        <v>739</v>
      </c>
      <c r="J885" s="1" t="s">
        <v>1206</v>
      </c>
      <c r="K885" s="1" t="s">
        <v>739</v>
      </c>
      <c r="L885" s="1" t="s">
        <v>739</v>
      </c>
      <c r="M885" s="1" t="s">
        <v>739</v>
      </c>
      <c r="N885" s="1" t="s">
        <v>739</v>
      </c>
      <c r="O885" s="1" t="s">
        <v>739</v>
      </c>
      <c r="P885" s="1" t="s">
        <v>739</v>
      </c>
    </row>
    <row r="886" spans="1:16" ht="15">
      <c r="A886" s="284" t="s">
        <v>1621</v>
      </c>
      <c r="B886" s="1" t="s">
        <v>1842</v>
      </c>
      <c r="C886" s="1" t="s">
        <v>2598</v>
      </c>
      <c r="D886" s="1" t="s">
        <v>2999</v>
      </c>
      <c r="E886" s="121" t="s">
        <v>3876</v>
      </c>
      <c r="F886" s="185" t="s">
        <v>4563</v>
      </c>
    </row>
    <row r="887" spans="1:16" ht="15">
      <c r="A887" s="284" t="s">
        <v>1621</v>
      </c>
      <c r="B887" s="1" t="s">
        <v>1843</v>
      </c>
      <c r="C887" s="1" t="s">
        <v>2599</v>
      </c>
      <c r="D887" s="1" t="s">
        <v>3000</v>
      </c>
      <c r="E887" s="121" t="s">
        <v>3877</v>
      </c>
      <c r="F887" s="185" t="s">
        <v>4564</v>
      </c>
    </row>
    <row r="888" spans="1:16" ht="15">
      <c r="A888" s="284" t="s">
        <v>1621</v>
      </c>
      <c r="B888" s="1" t="s">
        <v>1844</v>
      </c>
      <c r="C888" s="1" t="s">
        <v>2600</v>
      </c>
      <c r="D888" s="1" t="s">
        <v>3001</v>
      </c>
      <c r="E888" s="121" t="s">
        <v>3878</v>
      </c>
      <c r="F888" s="185" t="s">
        <v>4565</v>
      </c>
    </row>
    <row r="889" spans="1:16" ht="15">
      <c r="E889" s="121"/>
    </row>
    <row r="890" spans="1:16" ht="15">
      <c r="B890" s="1" t="s">
        <v>1561</v>
      </c>
      <c r="C890" s="1" t="s">
        <v>2601</v>
      </c>
      <c r="D890" s="1" t="s">
        <v>741</v>
      </c>
      <c r="E890" s="121" t="s">
        <v>3880</v>
      </c>
      <c r="F890" s="185" t="s">
        <v>4558</v>
      </c>
      <c r="G890" s="1" t="s">
        <v>16</v>
      </c>
      <c r="H890" s="1" t="s">
        <v>742</v>
      </c>
      <c r="I890" s="1" t="s">
        <v>16</v>
      </c>
      <c r="J890" s="1" t="s">
        <v>882</v>
      </c>
      <c r="K890" s="1" t="s">
        <v>16</v>
      </c>
      <c r="L890" s="1" t="s">
        <v>16</v>
      </c>
      <c r="M890" s="1" t="s">
        <v>16</v>
      </c>
      <c r="N890" s="1" t="s">
        <v>16</v>
      </c>
      <c r="O890" s="1" t="s">
        <v>16</v>
      </c>
      <c r="P890" s="1" t="s">
        <v>16</v>
      </c>
    </row>
    <row r="891" spans="1:16" ht="30">
      <c r="B891" s="1" t="s">
        <v>1378</v>
      </c>
      <c r="C891" s="1" t="s">
        <v>2602</v>
      </c>
      <c r="D891" s="1" t="s">
        <v>2960</v>
      </c>
      <c r="E891" s="121" t="s">
        <v>3881</v>
      </c>
      <c r="F891" s="185" t="s">
        <v>4566</v>
      </c>
      <c r="G891" s="1" t="s">
        <v>16</v>
      </c>
      <c r="H891" s="1" t="s">
        <v>743</v>
      </c>
      <c r="I891" s="1" t="s">
        <v>16</v>
      </c>
      <c r="J891" s="1" t="s">
        <v>1207</v>
      </c>
      <c r="K891" s="1" t="s">
        <v>16</v>
      </c>
      <c r="L891" s="1" t="s">
        <v>16</v>
      </c>
      <c r="M891" s="1" t="s">
        <v>16</v>
      </c>
      <c r="N891" s="1" t="s">
        <v>16</v>
      </c>
      <c r="O891" s="1" t="s">
        <v>16</v>
      </c>
      <c r="P891" s="1" t="s">
        <v>16</v>
      </c>
    </row>
    <row r="892" spans="1:16" ht="15">
      <c r="B892" s="1" t="s">
        <v>744</v>
      </c>
      <c r="C892" s="1" t="s">
        <v>2603</v>
      </c>
      <c r="D892" s="1" t="s">
        <v>2961</v>
      </c>
      <c r="E892" s="121" t="s">
        <v>3882</v>
      </c>
      <c r="F892" s="185" t="s">
        <v>4567</v>
      </c>
      <c r="G892" s="1" t="s">
        <v>16</v>
      </c>
      <c r="H892" s="1" t="s">
        <v>745</v>
      </c>
      <c r="I892" s="1" t="s">
        <v>16</v>
      </c>
      <c r="J892" s="1" t="s">
        <v>1208</v>
      </c>
      <c r="K892" s="1" t="s">
        <v>16</v>
      </c>
      <c r="L892" s="1" t="s">
        <v>16</v>
      </c>
      <c r="M892" s="1" t="s">
        <v>16</v>
      </c>
      <c r="N892" s="1" t="s">
        <v>16</v>
      </c>
      <c r="O892" s="1" t="s">
        <v>16</v>
      </c>
      <c r="P892" s="1" t="s">
        <v>16</v>
      </c>
    </row>
    <row r="893" spans="1:16" ht="30">
      <c r="B893" s="1" t="s">
        <v>1558</v>
      </c>
      <c r="C893" s="1" t="s">
        <v>2604</v>
      </c>
      <c r="D893" s="1" t="s">
        <v>2962</v>
      </c>
      <c r="E893" s="1" t="s">
        <v>3884</v>
      </c>
      <c r="F893" s="185" t="s">
        <v>4568</v>
      </c>
    </row>
    <row r="894" spans="1:16" ht="30">
      <c r="B894" s="1" t="s">
        <v>1559</v>
      </c>
      <c r="C894" s="126" t="s">
        <v>2771</v>
      </c>
      <c r="D894" s="1" t="s">
        <v>3306</v>
      </c>
      <c r="E894" s="1" t="s">
        <v>3987</v>
      </c>
      <c r="F894" s="185" t="s">
        <v>4569</v>
      </c>
    </row>
    <row r="895" spans="1:16" ht="15">
      <c r="A895" s="284" t="s">
        <v>1621</v>
      </c>
      <c r="B895" s="1" t="s">
        <v>1845</v>
      </c>
      <c r="C895" s="1" t="s">
        <v>2605</v>
      </c>
      <c r="D895" s="1" t="s">
        <v>3002</v>
      </c>
      <c r="E895" s="121" t="s">
        <v>3885</v>
      </c>
      <c r="F895" s="185" t="s">
        <v>4570</v>
      </c>
    </row>
    <row r="896" spans="1:16" ht="15">
      <c r="A896" s="284" t="s">
        <v>1621</v>
      </c>
      <c r="B896" s="1" t="s">
        <v>1846</v>
      </c>
      <c r="C896" s="1" t="s">
        <v>2606</v>
      </c>
      <c r="D896" s="1" t="s">
        <v>3003</v>
      </c>
      <c r="E896" s="1" t="s">
        <v>3883</v>
      </c>
      <c r="F896" s="185" t="s">
        <v>4571</v>
      </c>
    </row>
    <row r="897" spans="1:16" ht="30">
      <c r="A897" s="284" t="s">
        <v>1621</v>
      </c>
      <c r="B897" s="1" t="s">
        <v>1847</v>
      </c>
      <c r="C897" s="1" t="s">
        <v>2607</v>
      </c>
      <c r="D897" s="1" t="s">
        <v>3004</v>
      </c>
      <c r="E897" s="121" t="s">
        <v>3886</v>
      </c>
      <c r="F897" s="185" t="s">
        <v>4572</v>
      </c>
    </row>
    <row r="898" spans="1:16" ht="15">
      <c r="E898" s="121"/>
    </row>
    <row r="899" spans="1:16" ht="15">
      <c r="B899" s="1" t="s">
        <v>1373</v>
      </c>
      <c r="C899" s="1" t="s">
        <v>2608</v>
      </c>
      <c r="E899" s="121" t="s">
        <v>3497</v>
      </c>
      <c r="F899" s="185" t="s">
        <v>4155</v>
      </c>
    </row>
    <row r="900" spans="1:16" ht="15">
      <c r="B900" s="1" t="s">
        <v>2808</v>
      </c>
      <c r="C900" s="126" t="s">
        <v>2850</v>
      </c>
      <c r="D900" s="1" t="s">
        <v>3307</v>
      </c>
      <c r="E900" s="121" t="s">
        <v>3715</v>
      </c>
      <c r="F900" s="185" t="s">
        <v>4573</v>
      </c>
    </row>
    <row r="901" spans="1:16" ht="30">
      <c r="A901" s="284" t="s">
        <v>1621</v>
      </c>
      <c r="B901" s="1" t="s">
        <v>1848</v>
      </c>
      <c r="C901" s="126" t="s">
        <v>2734</v>
      </c>
      <c r="D901" s="1" t="s">
        <v>3005</v>
      </c>
      <c r="E901" s="121" t="s">
        <v>3887</v>
      </c>
      <c r="F901" s="185" t="s">
        <v>4574</v>
      </c>
    </row>
    <row r="902" spans="1:16" ht="30">
      <c r="B902" s="1" t="s">
        <v>1567</v>
      </c>
      <c r="C902" s="126" t="s">
        <v>2807</v>
      </c>
      <c r="D902" s="1" t="s">
        <v>2963</v>
      </c>
      <c r="E902" s="121" t="s">
        <v>3888</v>
      </c>
      <c r="F902" s="185" t="s">
        <v>4575</v>
      </c>
    </row>
    <row r="903" spans="1:16" ht="30">
      <c r="B903" s="1" t="s">
        <v>1563</v>
      </c>
      <c r="C903" s="1" t="s">
        <v>2609</v>
      </c>
      <c r="D903" s="1" t="s">
        <v>2964</v>
      </c>
      <c r="E903" s="121" t="s">
        <v>3889</v>
      </c>
      <c r="F903" s="185" t="s">
        <v>4576</v>
      </c>
    </row>
    <row r="904" spans="1:16" ht="45">
      <c r="A904" s="284" t="s">
        <v>1621</v>
      </c>
      <c r="B904" s="1" t="s">
        <v>1849</v>
      </c>
      <c r="C904" s="1" t="s">
        <v>2610</v>
      </c>
      <c r="D904" s="1" t="s">
        <v>3006</v>
      </c>
      <c r="E904" s="1" t="s">
        <v>3890</v>
      </c>
      <c r="F904" s="185" t="s">
        <v>4577</v>
      </c>
      <c r="N904" s="121"/>
    </row>
    <row r="905" spans="1:16" ht="30">
      <c r="A905" s="284" t="s">
        <v>1621</v>
      </c>
      <c r="B905" s="1" t="s">
        <v>1850</v>
      </c>
      <c r="C905" s="1" t="s">
        <v>2611</v>
      </c>
      <c r="D905" s="1" t="s">
        <v>3007</v>
      </c>
      <c r="E905" s="1" t="s">
        <v>3891</v>
      </c>
      <c r="F905" s="185" t="s">
        <v>4578</v>
      </c>
      <c r="N905" s="121"/>
    </row>
    <row r="906" spans="1:16" ht="45">
      <c r="A906" s="284" t="s">
        <v>1621</v>
      </c>
      <c r="B906" s="1" t="s">
        <v>1851</v>
      </c>
      <c r="C906" s="1" t="s">
        <v>2612</v>
      </c>
      <c r="D906" s="1" t="s">
        <v>3008</v>
      </c>
      <c r="E906" s="1" t="s">
        <v>3892</v>
      </c>
      <c r="F906" s="185" t="s">
        <v>4579</v>
      </c>
      <c r="N906" s="121"/>
    </row>
    <row r="907" spans="1:16" ht="15">
      <c r="N907" s="121"/>
    </row>
    <row r="908" spans="1:16" ht="15">
      <c r="B908" s="1" t="s">
        <v>1565</v>
      </c>
      <c r="C908" s="1" t="s">
        <v>2572</v>
      </c>
      <c r="D908" s="1" t="s">
        <v>2965</v>
      </c>
      <c r="E908" s="1" t="s">
        <v>3980</v>
      </c>
      <c r="F908" s="185" t="s">
        <v>4580</v>
      </c>
      <c r="N908" s="121"/>
    </row>
    <row r="909" spans="1:16" ht="15">
      <c r="A909" s="284" t="s">
        <v>1621</v>
      </c>
      <c r="B909" s="1" t="s">
        <v>1852</v>
      </c>
      <c r="C909" s="1" t="s">
        <v>2613</v>
      </c>
      <c r="D909" s="1" t="s">
        <v>3009</v>
      </c>
      <c r="E909" s="1" t="s">
        <v>3893</v>
      </c>
      <c r="F909" s="185" t="s">
        <v>4581</v>
      </c>
      <c r="N909" s="121"/>
    </row>
    <row r="910" spans="1:16" ht="30">
      <c r="B910" s="1" t="s">
        <v>4713</v>
      </c>
      <c r="C910" s="126" t="s">
        <v>4706</v>
      </c>
      <c r="D910" s="1" t="s">
        <v>4707</v>
      </c>
      <c r="E910" s="121" t="s">
        <v>4708</v>
      </c>
      <c r="F910" s="185" t="s">
        <v>4582</v>
      </c>
      <c r="G910" s="1" t="s">
        <v>16</v>
      </c>
      <c r="H910" s="1" t="s">
        <v>747</v>
      </c>
      <c r="I910" s="1" t="s">
        <v>16</v>
      </c>
      <c r="J910" s="1" t="s">
        <v>1273</v>
      </c>
      <c r="K910" s="1" t="s">
        <v>16</v>
      </c>
      <c r="L910" s="1" t="s">
        <v>16</v>
      </c>
      <c r="M910" s="1" t="s">
        <v>16</v>
      </c>
      <c r="N910" s="1" t="s">
        <v>16</v>
      </c>
      <c r="O910" s="1" t="s">
        <v>16</v>
      </c>
      <c r="P910" s="1" t="s">
        <v>16</v>
      </c>
    </row>
    <row r="911" spans="1:16" ht="15">
      <c r="B911" s="1" t="s">
        <v>4709</v>
      </c>
      <c r="C911" s="126" t="s">
        <v>4710</v>
      </c>
      <c r="D911" s="1" t="s">
        <v>4711</v>
      </c>
      <c r="E911" s="121" t="s">
        <v>4712</v>
      </c>
      <c r="F911" s="185" t="s">
        <v>4583</v>
      </c>
      <c r="G911" s="1" t="s">
        <v>16</v>
      </c>
      <c r="H911" s="1" t="s">
        <v>748</v>
      </c>
      <c r="I911" s="1" t="s">
        <v>16</v>
      </c>
      <c r="J911" s="1" t="s">
        <v>1274</v>
      </c>
      <c r="K911" s="1" t="s">
        <v>16</v>
      </c>
      <c r="L911" s="1" t="s">
        <v>16</v>
      </c>
      <c r="M911" s="1" t="s">
        <v>16</v>
      </c>
      <c r="N911" s="1" t="s">
        <v>16</v>
      </c>
      <c r="O911" s="1" t="s">
        <v>16</v>
      </c>
      <c r="P911" s="1" t="s">
        <v>16</v>
      </c>
    </row>
    <row r="912" spans="1:16" ht="30">
      <c r="B912" s="1" t="s">
        <v>1569</v>
      </c>
      <c r="C912" s="126" t="s">
        <v>2735</v>
      </c>
      <c r="D912" s="1" t="s">
        <v>2967</v>
      </c>
      <c r="E912" s="589" t="s">
        <v>3928</v>
      </c>
      <c r="F912" s="185" t="s">
        <v>4584</v>
      </c>
      <c r="J912" s="1" t="s">
        <v>1209</v>
      </c>
    </row>
    <row r="913" spans="1:16" ht="15">
      <c r="B913" s="1" t="s">
        <v>1570</v>
      </c>
      <c r="C913" s="1" t="s">
        <v>2615</v>
      </c>
      <c r="D913" s="1" t="s">
        <v>2966</v>
      </c>
      <c r="E913" s="121" t="s">
        <v>3929</v>
      </c>
      <c r="F913" s="185" t="s">
        <v>4585</v>
      </c>
    </row>
    <row r="914" spans="1:16" ht="30">
      <c r="A914" s="284" t="s">
        <v>1621</v>
      </c>
      <c r="B914" s="1" t="s">
        <v>1853</v>
      </c>
      <c r="C914" s="1" t="s">
        <v>2616</v>
      </c>
      <c r="D914" s="1" t="s">
        <v>3010</v>
      </c>
      <c r="E914" s="1" t="s">
        <v>3894</v>
      </c>
      <c r="F914" s="185" t="s">
        <v>4586</v>
      </c>
    </row>
    <row r="915" spans="1:16" ht="30">
      <c r="A915" s="284" t="s">
        <v>1621</v>
      </c>
      <c r="B915" s="1" t="s">
        <v>1854</v>
      </c>
      <c r="C915" s="1" t="s">
        <v>2617</v>
      </c>
      <c r="D915" s="1" t="s">
        <v>3011</v>
      </c>
      <c r="E915" s="1" t="s">
        <v>3895</v>
      </c>
      <c r="F915" s="185" t="s">
        <v>4587</v>
      </c>
    </row>
    <row r="916" spans="1:16" ht="15">
      <c r="A916" s="284" t="s">
        <v>1621</v>
      </c>
      <c r="B916" s="1" t="s">
        <v>1855</v>
      </c>
      <c r="C916" s="1" t="s">
        <v>2618</v>
      </c>
      <c r="D916" s="1" t="s">
        <v>3226</v>
      </c>
      <c r="E916" s="1" t="s">
        <v>3896</v>
      </c>
      <c r="F916" s="185" t="s">
        <v>4588</v>
      </c>
    </row>
    <row r="917" spans="1:16" ht="30">
      <c r="A917" s="284" t="s">
        <v>1621</v>
      </c>
      <c r="B917" s="1" t="s">
        <v>1856</v>
      </c>
      <c r="C917" s="1" t="s">
        <v>2619</v>
      </c>
      <c r="D917" s="1" t="s">
        <v>3012</v>
      </c>
      <c r="E917" s="1" t="s">
        <v>3899</v>
      </c>
      <c r="F917" s="185" t="s">
        <v>4589</v>
      </c>
    </row>
    <row r="918" spans="1:16" ht="30">
      <c r="A918" s="284" t="s">
        <v>1621</v>
      </c>
      <c r="B918" s="1" t="s">
        <v>1857</v>
      </c>
      <c r="C918" s="1" t="s">
        <v>2620</v>
      </c>
      <c r="D918" s="1" t="s">
        <v>3013</v>
      </c>
      <c r="E918" s="1" t="s">
        <v>3900</v>
      </c>
      <c r="F918" s="185" t="s">
        <v>4590</v>
      </c>
    </row>
    <row r="919" spans="1:16" ht="30">
      <c r="A919" s="284" t="s">
        <v>1621</v>
      </c>
      <c r="B919" s="1" t="s">
        <v>1858</v>
      </c>
      <c r="C919" s="1" t="s">
        <v>2621</v>
      </c>
      <c r="D919" s="1" t="s">
        <v>3014</v>
      </c>
      <c r="E919" s="121" t="s">
        <v>3897</v>
      </c>
      <c r="F919" s="185" t="s">
        <v>4591</v>
      </c>
    </row>
    <row r="920" spans="1:16" ht="15">
      <c r="E920" s="121"/>
    </row>
    <row r="921" spans="1:16" ht="15">
      <c r="B921" s="1" t="s">
        <v>749</v>
      </c>
      <c r="C921" s="1" t="s">
        <v>2622</v>
      </c>
      <c r="D921" s="1" t="s">
        <v>750</v>
      </c>
      <c r="E921" s="121" t="s">
        <v>899</v>
      </c>
      <c r="F921" s="185" t="s">
        <v>4592</v>
      </c>
      <c r="G921" s="1" t="s">
        <v>934</v>
      </c>
      <c r="H921" s="1" t="s">
        <v>751</v>
      </c>
      <c r="I921" s="1" t="s">
        <v>16</v>
      </c>
      <c r="J921" s="1" t="s">
        <v>883</v>
      </c>
      <c r="K921" s="1" t="s">
        <v>16</v>
      </c>
      <c r="L921" s="1" t="s">
        <v>16</v>
      </c>
      <c r="M921" s="1" t="s">
        <v>16</v>
      </c>
      <c r="N921" s="1" t="s">
        <v>16</v>
      </c>
      <c r="O921" s="1" t="s">
        <v>16</v>
      </c>
      <c r="P921" s="1" t="s">
        <v>16</v>
      </c>
    </row>
    <row r="922" spans="1:16" ht="15">
      <c r="B922" s="1" t="s">
        <v>1566</v>
      </c>
      <c r="C922" s="1" t="s">
        <v>2623</v>
      </c>
      <c r="D922" s="1" t="s">
        <v>2968</v>
      </c>
      <c r="E922" s="121" t="s">
        <v>900</v>
      </c>
      <c r="F922" s="185" t="s">
        <v>4542</v>
      </c>
      <c r="G922" s="1" t="s">
        <v>935</v>
      </c>
      <c r="H922" s="1" t="s">
        <v>752</v>
      </c>
      <c r="I922" s="1" t="s">
        <v>16</v>
      </c>
      <c r="J922" s="1" t="s">
        <v>722</v>
      </c>
      <c r="K922" s="1" t="s">
        <v>16</v>
      </c>
      <c r="L922" s="1" t="s">
        <v>16</v>
      </c>
      <c r="M922" s="1" t="s">
        <v>16</v>
      </c>
      <c r="N922" s="1" t="s">
        <v>16</v>
      </c>
      <c r="O922" s="1" t="s">
        <v>16</v>
      </c>
      <c r="P922" s="1" t="s">
        <v>16</v>
      </c>
    </row>
    <row r="923" spans="1:16" ht="15">
      <c r="B923" s="1" t="s">
        <v>723</v>
      </c>
      <c r="C923" s="1" t="s">
        <v>2579</v>
      </c>
      <c r="D923" s="1" t="s">
        <v>724</v>
      </c>
      <c r="E923" s="121" t="s">
        <v>132</v>
      </c>
      <c r="F923" s="185" t="s">
        <v>4543</v>
      </c>
      <c r="G923" s="1" t="s">
        <v>936</v>
      </c>
      <c r="H923" s="1" t="s">
        <v>133</v>
      </c>
      <c r="I923" s="1" t="s">
        <v>16</v>
      </c>
      <c r="J923" s="1" t="s">
        <v>725</v>
      </c>
      <c r="K923" s="1" t="s">
        <v>16</v>
      </c>
      <c r="L923" s="1" t="s">
        <v>16</v>
      </c>
      <c r="M923" s="1" t="s">
        <v>16</v>
      </c>
      <c r="N923" s="1" t="s">
        <v>16</v>
      </c>
      <c r="O923" s="1" t="s">
        <v>16</v>
      </c>
      <c r="P923" s="1" t="s">
        <v>16</v>
      </c>
    </row>
    <row r="924" spans="1:16" ht="15">
      <c r="E924" s="121"/>
    </row>
    <row r="925" spans="1:16" ht="15">
      <c r="B925" s="1" t="s">
        <v>753</v>
      </c>
      <c r="C925" s="1" t="s">
        <v>2624</v>
      </c>
      <c r="D925" s="1" t="s">
        <v>3420</v>
      </c>
      <c r="E925" s="121" t="s">
        <v>898</v>
      </c>
      <c r="F925" s="185" t="s">
        <v>4593</v>
      </c>
      <c r="G925" s="1" t="s">
        <v>937</v>
      </c>
      <c r="H925" s="1" t="s">
        <v>754</v>
      </c>
      <c r="I925" s="1" t="s">
        <v>16</v>
      </c>
      <c r="J925" s="1" t="s">
        <v>1210</v>
      </c>
      <c r="K925" s="1" t="s">
        <v>16</v>
      </c>
      <c r="L925" s="1" t="s">
        <v>16</v>
      </c>
      <c r="M925" s="1" t="s">
        <v>16</v>
      </c>
      <c r="N925" s="1" t="s">
        <v>16</v>
      </c>
      <c r="O925" s="1" t="s">
        <v>16</v>
      </c>
      <c r="P925" s="1" t="s">
        <v>16</v>
      </c>
    </row>
    <row r="926" spans="1:16" ht="15">
      <c r="B926" s="1" t="s">
        <v>755</v>
      </c>
      <c r="C926" s="126" t="s">
        <v>2724</v>
      </c>
      <c r="D926" s="1" t="s">
        <v>2969</v>
      </c>
      <c r="E926" s="121" t="s">
        <v>901</v>
      </c>
      <c r="F926" s="185" t="s">
        <v>4594</v>
      </c>
      <c r="G926" s="1" t="s">
        <v>16</v>
      </c>
      <c r="H926" s="1" t="s">
        <v>756</v>
      </c>
      <c r="I926" s="1" t="s">
        <v>16</v>
      </c>
      <c r="J926" s="1" t="s">
        <v>884</v>
      </c>
      <c r="K926" s="1" t="s">
        <v>16</v>
      </c>
      <c r="L926" s="1" t="s">
        <v>16</v>
      </c>
      <c r="M926" s="1" t="s">
        <v>16</v>
      </c>
      <c r="N926" s="1" t="s">
        <v>16</v>
      </c>
      <c r="O926" s="1" t="s">
        <v>16</v>
      </c>
      <c r="P926" s="1" t="s">
        <v>16</v>
      </c>
    </row>
    <row r="927" spans="1:16" ht="21" customHeight="1">
      <c r="B927" s="1" t="s">
        <v>757</v>
      </c>
      <c r="C927" t="s">
        <v>2809</v>
      </c>
      <c r="D927" s="1" t="s">
        <v>2970</v>
      </c>
      <c r="E927" s="121" t="s">
        <v>902</v>
      </c>
      <c r="F927" s="185" t="s">
        <v>4595</v>
      </c>
      <c r="G927" s="1" t="s">
        <v>16</v>
      </c>
      <c r="H927" s="1" t="s">
        <v>758</v>
      </c>
      <c r="I927" s="1" t="s">
        <v>16</v>
      </c>
      <c r="J927" s="1" t="s">
        <v>1211</v>
      </c>
      <c r="K927" s="1" t="s">
        <v>16</v>
      </c>
      <c r="L927" s="1" t="s">
        <v>16</v>
      </c>
      <c r="M927" s="1" t="s">
        <v>16</v>
      </c>
      <c r="N927" s="1" t="s">
        <v>16</v>
      </c>
      <c r="O927" s="1" t="s">
        <v>16</v>
      </c>
      <c r="P927" s="1" t="s">
        <v>16</v>
      </c>
    </row>
    <row r="928" spans="1:16" ht="15">
      <c r="B928" s="1" t="s">
        <v>759</v>
      </c>
      <c r="C928" s="1" t="s">
        <v>2625</v>
      </c>
      <c r="D928" s="1" t="s">
        <v>2971</v>
      </c>
      <c r="E928" s="121" t="s">
        <v>903</v>
      </c>
      <c r="F928" s="185" t="s">
        <v>4596</v>
      </c>
      <c r="G928" s="1" t="s">
        <v>16</v>
      </c>
      <c r="H928" s="1" t="s">
        <v>760</v>
      </c>
      <c r="I928" s="1" t="s">
        <v>16</v>
      </c>
      <c r="J928" s="1" t="s">
        <v>1212</v>
      </c>
      <c r="K928" s="1" t="s">
        <v>16</v>
      </c>
      <c r="L928" s="1" t="s">
        <v>16</v>
      </c>
      <c r="M928" s="1" t="s">
        <v>16</v>
      </c>
      <c r="N928" s="1" t="s">
        <v>16</v>
      </c>
      <c r="O928" s="1" t="s">
        <v>16</v>
      </c>
      <c r="P928" s="1" t="s">
        <v>16</v>
      </c>
    </row>
    <row r="929" spans="2:16" ht="15">
      <c r="B929" s="1" t="s">
        <v>1571</v>
      </c>
      <c r="C929" s="126" t="s">
        <v>2736</v>
      </c>
      <c r="D929" s="1" t="s">
        <v>3417</v>
      </c>
      <c r="E929" s="121" t="s">
        <v>3902</v>
      </c>
      <c r="F929" s="185" t="s">
        <v>4597</v>
      </c>
    </row>
    <row r="930" spans="2:16" ht="30">
      <c r="B930" s="1" t="s">
        <v>1572</v>
      </c>
      <c r="C930" s="1" t="s">
        <v>2627</v>
      </c>
      <c r="D930" s="1" t="s">
        <v>2972</v>
      </c>
      <c r="E930" s="121" t="s">
        <v>3903</v>
      </c>
      <c r="F930" s="185" t="s">
        <v>4598</v>
      </c>
    </row>
    <row r="931" spans="2:16" ht="30">
      <c r="B931" s="1" t="s">
        <v>1573</v>
      </c>
      <c r="C931" s="1" t="s">
        <v>2628</v>
      </c>
      <c r="D931" s="1" t="s">
        <v>2973</v>
      </c>
      <c r="E931" s="121" t="s">
        <v>3904</v>
      </c>
      <c r="F931" s="185" t="s">
        <v>4599</v>
      </c>
    </row>
    <row r="932" spans="2:16" ht="15">
      <c r="E932" s="121"/>
    </row>
    <row r="933" spans="2:16" ht="15">
      <c r="B933" s="1" t="s">
        <v>761</v>
      </c>
      <c r="C933" s="1" t="s">
        <v>2629</v>
      </c>
      <c r="D933" s="1" t="s">
        <v>762</v>
      </c>
      <c r="E933" s="121" t="s">
        <v>3930</v>
      </c>
      <c r="F933" s="185" t="s">
        <v>4600</v>
      </c>
      <c r="G933" s="1" t="s">
        <v>16</v>
      </c>
      <c r="H933" s="1" t="s">
        <v>763</v>
      </c>
      <c r="I933" s="1" t="s">
        <v>16</v>
      </c>
      <c r="J933" s="1" t="s">
        <v>1213</v>
      </c>
      <c r="K933" s="1" t="s">
        <v>16</v>
      </c>
      <c r="L933" s="1" t="s">
        <v>16</v>
      </c>
      <c r="M933" s="1" t="s">
        <v>16</v>
      </c>
      <c r="N933" s="1" t="s">
        <v>16</v>
      </c>
      <c r="O933" s="1" t="s">
        <v>16</v>
      </c>
      <c r="P933" s="1" t="s">
        <v>16</v>
      </c>
    </row>
    <row r="934" spans="2:16" ht="15">
      <c r="B934" s="1" t="s">
        <v>764</v>
      </c>
      <c r="C934" s="1" t="s">
        <v>2630</v>
      </c>
      <c r="D934" s="567" t="s">
        <v>3425</v>
      </c>
      <c r="E934" s="1" t="s">
        <v>920</v>
      </c>
      <c r="F934" s="185" t="s">
        <v>4601</v>
      </c>
      <c r="G934" s="1" t="s">
        <v>16</v>
      </c>
      <c r="H934" s="1" t="s">
        <v>765</v>
      </c>
      <c r="I934" s="1" t="s">
        <v>16</v>
      </c>
      <c r="J934" s="1" t="s">
        <v>1214</v>
      </c>
      <c r="K934" s="1" t="s">
        <v>16</v>
      </c>
      <c r="L934" s="1" t="s">
        <v>16</v>
      </c>
      <c r="M934" s="1" t="s">
        <v>16</v>
      </c>
      <c r="N934" s="1" t="s">
        <v>16</v>
      </c>
      <c r="O934" s="1" t="s">
        <v>16</v>
      </c>
      <c r="P934" s="1" t="s">
        <v>16</v>
      </c>
    </row>
    <row r="935" spans="2:16" ht="15"/>
    <row r="936" spans="2:16" ht="15">
      <c r="B936" s="1" t="s">
        <v>766</v>
      </c>
      <c r="C936" s="1" t="s">
        <v>2631</v>
      </c>
      <c r="D936" s="1" t="s">
        <v>2974</v>
      </c>
      <c r="E936" s="121" t="s">
        <v>3906</v>
      </c>
      <c r="F936" s="185" t="s">
        <v>4602</v>
      </c>
      <c r="G936" s="123" t="s">
        <v>938</v>
      </c>
      <c r="H936" s="1" t="s">
        <v>767</v>
      </c>
      <c r="I936" s="1" t="s">
        <v>16</v>
      </c>
      <c r="J936" s="1" t="s">
        <v>885</v>
      </c>
      <c r="K936" s="1" t="s">
        <v>16</v>
      </c>
      <c r="L936" s="1" t="s">
        <v>16</v>
      </c>
      <c r="M936" s="1" t="s">
        <v>16</v>
      </c>
      <c r="N936" s="1" t="s">
        <v>16</v>
      </c>
      <c r="O936" s="1" t="s">
        <v>16</v>
      </c>
      <c r="P936" s="1" t="s">
        <v>16</v>
      </c>
    </row>
    <row r="937" spans="2:16" ht="30">
      <c r="B937" s="1" t="s">
        <v>1601</v>
      </c>
      <c r="C937" s="1" t="s">
        <v>2632</v>
      </c>
      <c r="D937" s="1" t="s">
        <v>2975</v>
      </c>
      <c r="E937" s="121" t="s">
        <v>3901</v>
      </c>
      <c r="F937" s="185" t="s">
        <v>4603</v>
      </c>
      <c r="G937" s="1" t="s">
        <v>16</v>
      </c>
      <c r="H937" s="1" t="s">
        <v>768</v>
      </c>
      <c r="I937" s="1" t="s">
        <v>16</v>
      </c>
      <c r="J937" s="1" t="s">
        <v>886</v>
      </c>
      <c r="K937" s="1" t="s">
        <v>16</v>
      </c>
      <c r="L937" s="1" t="s">
        <v>16</v>
      </c>
      <c r="M937" s="1" t="s">
        <v>16</v>
      </c>
      <c r="N937" s="1" t="s">
        <v>16</v>
      </c>
      <c r="O937" s="1" t="s">
        <v>16</v>
      </c>
      <c r="P937" s="1" t="s">
        <v>16</v>
      </c>
    </row>
    <row r="938" spans="2:16" ht="30">
      <c r="B938" s="1" t="s">
        <v>1574</v>
      </c>
      <c r="C938" s="1" t="s">
        <v>2633</v>
      </c>
      <c r="D938" s="1" t="s">
        <v>2976</v>
      </c>
      <c r="E938" s="1" t="s">
        <v>3910</v>
      </c>
      <c r="F938" s="185" t="s">
        <v>4604</v>
      </c>
      <c r="G938" s="1" t="s">
        <v>16</v>
      </c>
      <c r="H938" s="1" t="s">
        <v>769</v>
      </c>
      <c r="I938" s="1" t="s">
        <v>16</v>
      </c>
      <c r="J938" s="1" t="s">
        <v>1215</v>
      </c>
      <c r="K938" s="1" t="s">
        <v>16</v>
      </c>
      <c r="L938" s="1" t="s">
        <v>16</v>
      </c>
      <c r="M938" s="1" t="s">
        <v>16</v>
      </c>
      <c r="O938" s="1" t="s">
        <v>16</v>
      </c>
      <c r="P938" s="1" t="s">
        <v>16</v>
      </c>
    </row>
    <row r="939" spans="2:16" ht="30">
      <c r="B939" s="1" t="s">
        <v>1575</v>
      </c>
      <c r="C939" s="1" t="s">
        <v>2634</v>
      </c>
      <c r="D939" s="1" t="s">
        <v>2977</v>
      </c>
      <c r="E939" s="1" t="s">
        <v>3909</v>
      </c>
      <c r="F939" s="185" t="s">
        <v>4605</v>
      </c>
      <c r="G939" s="1" t="s">
        <v>16</v>
      </c>
      <c r="H939" s="1" t="s">
        <v>770</v>
      </c>
      <c r="I939" s="1" t="s">
        <v>16</v>
      </c>
      <c r="J939" s="1" t="s">
        <v>1216</v>
      </c>
      <c r="K939" s="1" t="s">
        <v>16</v>
      </c>
      <c r="L939" s="1" t="s">
        <v>16</v>
      </c>
      <c r="M939" s="1" t="s">
        <v>16</v>
      </c>
      <c r="N939" s="1" t="s">
        <v>16</v>
      </c>
      <c r="O939" s="1" t="s">
        <v>16</v>
      </c>
      <c r="P939" s="1" t="s">
        <v>16</v>
      </c>
    </row>
    <row r="940" spans="2:16" ht="30">
      <c r="B940" s="1" t="s">
        <v>1576</v>
      </c>
      <c r="C940" s="1" t="s">
        <v>2635</v>
      </c>
      <c r="D940" s="1" t="s">
        <v>2978</v>
      </c>
      <c r="E940" s="1" t="s">
        <v>3908</v>
      </c>
      <c r="F940" s="185" t="s">
        <v>4606</v>
      </c>
      <c r="G940" s="1" t="s">
        <v>16</v>
      </c>
      <c r="H940" s="1" t="s">
        <v>771</v>
      </c>
      <c r="I940" s="1" t="s">
        <v>16</v>
      </c>
      <c r="J940" s="1" t="s">
        <v>1217</v>
      </c>
      <c r="K940" s="1" t="s">
        <v>16</v>
      </c>
      <c r="L940" s="1" t="s">
        <v>16</v>
      </c>
      <c r="M940" s="1" t="s">
        <v>16</v>
      </c>
      <c r="N940" s="1" t="s">
        <v>16</v>
      </c>
      <c r="O940" s="1" t="s">
        <v>16</v>
      </c>
      <c r="P940" s="1" t="s">
        <v>16</v>
      </c>
    </row>
    <row r="941" spans="2:16" ht="30">
      <c r="B941" s="1" t="s">
        <v>1577</v>
      </c>
      <c r="C941" s="1" t="s">
        <v>2636</v>
      </c>
      <c r="D941" s="1" t="s">
        <v>2979</v>
      </c>
      <c r="E941" s="1" t="s">
        <v>3907</v>
      </c>
      <c r="F941" s="185" t="s">
        <v>4607</v>
      </c>
      <c r="G941" s="1" t="s">
        <v>16</v>
      </c>
      <c r="H941" s="1" t="s">
        <v>772</v>
      </c>
      <c r="I941" s="1" t="s">
        <v>16</v>
      </c>
      <c r="J941" s="1" t="s">
        <v>1218</v>
      </c>
      <c r="K941" s="1" t="s">
        <v>16</v>
      </c>
      <c r="L941" s="1" t="s">
        <v>16</v>
      </c>
      <c r="M941" s="1" t="s">
        <v>16</v>
      </c>
      <c r="N941" s="1" t="s">
        <v>16</v>
      </c>
      <c r="O941" s="1" t="s">
        <v>16</v>
      </c>
      <c r="P941" s="1" t="s">
        <v>16</v>
      </c>
    </row>
    <row r="942" spans="2:16" ht="30">
      <c r="G942" s="1" t="s">
        <v>16</v>
      </c>
      <c r="H942" s="1" t="s">
        <v>773</v>
      </c>
      <c r="I942" s="1" t="s">
        <v>16</v>
      </c>
      <c r="J942" s="1" t="s">
        <v>1219</v>
      </c>
      <c r="K942" s="1" t="s">
        <v>16</v>
      </c>
      <c r="L942" s="1" t="s">
        <v>16</v>
      </c>
      <c r="M942" s="1" t="s">
        <v>16</v>
      </c>
      <c r="N942" s="1" t="s">
        <v>16</v>
      </c>
      <c r="O942" s="1" t="s">
        <v>16</v>
      </c>
      <c r="P942" s="1" t="s">
        <v>16</v>
      </c>
    </row>
    <row r="943" spans="2:16" ht="15">
      <c r="G943" s="1" t="s">
        <v>16</v>
      </c>
      <c r="H943" s="1" t="s">
        <v>774</v>
      </c>
      <c r="I943" s="1" t="s">
        <v>16</v>
      </c>
      <c r="J943" s="1" t="s">
        <v>1220</v>
      </c>
      <c r="K943" s="1" t="s">
        <v>16</v>
      </c>
      <c r="L943" s="1" t="s">
        <v>16</v>
      </c>
      <c r="M943" s="1" t="s">
        <v>16</v>
      </c>
      <c r="N943" s="1" t="s">
        <v>16</v>
      </c>
      <c r="O943" s="1" t="s">
        <v>16</v>
      </c>
      <c r="P943" s="1" t="s">
        <v>16</v>
      </c>
    </row>
    <row r="944" spans="2:16" ht="15">
      <c r="B944" s="1" t="s">
        <v>1578</v>
      </c>
      <c r="C944" s="1" t="s">
        <v>2637</v>
      </c>
      <c r="D944" s="1" t="s">
        <v>775</v>
      </c>
      <c r="E944" s="1" t="s">
        <v>3931</v>
      </c>
      <c r="F944" s="185" t="s">
        <v>4608</v>
      </c>
      <c r="G944" s="1" t="s">
        <v>16</v>
      </c>
      <c r="H944" s="1" t="s">
        <v>776</v>
      </c>
      <c r="I944" s="1" t="s">
        <v>16</v>
      </c>
      <c r="J944" s="1" t="s">
        <v>887</v>
      </c>
      <c r="K944" s="1" t="s">
        <v>16</v>
      </c>
      <c r="L944" s="1" t="s">
        <v>16</v>
      </c>
      <c r="M944" s="1" t="s">
        <v>16</v>
      </c>
      <c r="O944" s="1" t="s">
        <v>16</v>
      </c>
      <c r="P944" s="1" t="s">
        <v>16</v>
      </c>
    </row>
    <row r="945" spans="2:16" ht="30">
      <c r="B945" s="1" t="s">
        <v>777</v>
      </c>
      <c r="C945" s="126" t="s">
        <v>2857</v>
      </c>
      <c r="D945" s="1" t="s">
        <v>2980</v>
      </c>
      <c r="E945" s="121" t="s">
        <v>3912</v>
      </c>
      <c r="F945" s="185" t="s">
        <v>4609</v>
      </c>
      <c r="G945" s="1" t="s">
        <v>939</v>
      </c>
      <c r="H945" s="1" t="s">
        <v>778</v>
      </c>
      <c r="I945" s="1" t="s">
        <v>16</v>
      </c>
      <c r="J945" s="1" t="s">
        <v>1221</v>
      </c>
      <c r="K945" s="1" t="s">
        <v>16</v>
      </c>
      <c r="L945" s="1" t="s">
        <v>16</v>
      </c>
      <c r="M945" s="1" t="s">
        <v>16</v>
      </c>
      <c r="O945" s="1" t="s">
        <v>16</v>
      </c>
      <c r="P945" s="1" t="s">
        <v>16</v>
      </c>
    </row>
    <row r="946" spans="2:16" ht="30">
      <c r="B946" s="1" t="s">
        <v>1606</v>
      </c>
      <c r="C946" s="126" t="s">
        <v>2856</v>
      </c>
      <c r="D946" s="1" t="s">
        <v>2981</v>
      </c>
      <c r="E946" s="121" t="s">
        <v>3913</v>
      </c>
      <c r="F946" s="185" t="s">
        <v>4610</v>
      </c>
      <c r="G946" s="1" t="s">
        <v>16</v>
      </c>
      <c r="H946" s="1" t="s">
        <v>779</v>
      </c>
      <c r="I946" s="1" t="s">
        <v>16</v>
      </c>
      <c r="J946" s="1" t="s">
        <v>888</v>
      </c>
      <c r="K946" s="1" t="s">
        <v>16</v>
      </c>
      <c r="L946" s="1" t="s">
        <v>16</v>
      </c>
      <c r="M946" s="1" t="s">
        <v>16</v>
      </c>
      <c r="N946" s="1" t="s">
        <v>16</v>
      </c>
      <c r="O946" s="1" t="s">
        <v>16</v>
      </c>
      <c r="P946" s="1" t="s">
        <v>16</v>
      </c>
    </row>
    <row r="947" spans="2:16" ht="30">
      <c r="B947" s="1" t="s">
        <v>1579</v>
      </c>
      <c r="C947" s="1" t="s">
        <v>2638</v>
      </c>
      <c r="D947" s="1" t="s">
        <v>2982</v>
      </c>
      <c r="E947" s="121" t="s">
        <v>3911</v>
      </c>
      <c r="F947" s="185" t="s">
        <v>4611</v>
      </c>
    </row>
    <row r="948" spans="2:16" ht="30">
      <c r="B948" s="1" t="s">
        <v>1580</v>
      </c>
      <c r="C948" s="1" t="s">
        <v>2639</v>
      </c>
      <c r="D948" s="1" t="s">
        <v>2983</v>
      </c>
      <c r="E948" s="121" t="s">
        <v>3914</v>
      </c>
      <c r="F948" s="185" t="s">
        <v>4612</v>
      </c>
    </row>
    <row r="949" spans="2:16" ht="30">
      <c r="B949" s="1" t="s">
        <v>1581</v>
      </c>
      <c r="C949" s="1" t="s">
        <v>2640</v>
      </c>
      <c r="D949" s="1" t="s">
        <v>2984</v>
      </c>
      <c r="E949" s="121" t="s">
        <v>3915</v>
      </c>
      <c r="F949" s="185" t="s">
        <v>4613</v>
      </c>
      <c r="G949" s="1" t="s">
        <v>16</v>
      </c>
      <c r="H949" s="1" t="s">
        <v>780</v>
      </c>
      <c r="I949" s="1" t="s">
        <v>16</v>
      </c>
      <c r="J949" s="1" t="s">
        <v>1222</v>
      </c>
      <c r="K949" s="1" t="s">
        <v>16</v>
      </c>
      <c r="L949" s="1" t="s">
        <v>16</v>
      </c>
      <c r="M949" s="1" t="s">
        <v>16</v>
      </c>
      <c r="N949" s="1" t="s">
        <v>16</v>
      </c>
      <c r="O949" s="1" t="s">
        <v>16</v>
      </c>
      <c r="P949" s="1" t="s">
        <v>16</v>
      </c>
    </row>
    <row r="950" spans="2:16" ht="30">
      <c r="B950" s="124" t="s">
        <v>1582</v>
      </c>
      <c r="C950" s="124" t="s">
        <v>2641</v>
      </c>
      <c r="D950" s="124" t="s">
        <v>2985</v>
      </c>
      <c r="E950" s="395" t="s">
        <v>3918</v>
      </c>
      <c r="F950" s="636" t="s">
        <v>4614</v>
      </c>
      <c r="H950" s="1" t="s">
        <v>781</v>
      </c>
    </row>
    <row r="951" spans="2:16" ht="30">
      <c r="B951" s="1" t="s">
        <v>1583</v>
      </c>
      <c r="C951" s="1" t="s">
        <v>2642</v>
      </c>
      <c r="D951" s="1" t="s">
        <v>2986</v>
      </c>
      <c r="E951" s="1" t="s">
        <v>3919</v>
      </c>
      <c r="F951" s="185" t="s">
        <v>4615</v>
      </c>
      <c r="G951" s="1" t="s">
        <v>16</v>
      </c>
      <c r="H951" s="1" t="s">
        <v>782</v>
      </c>
      <c r="I951" s="1" t="s">
        <v>16</v>
      </c>
      <c r="J951" s="1" t="s">
        <v>1223</v>
      </c>
      <c r="K951" s="1" t="s">
        <v>16</v>
      </c>
      <c r="L951" s="1" t="s">
        <v>16</v>
      </c>
      <c r="M951" s="1" t="s">
        <v>16</v>
      </c>
      <c r="N951" s="1" t="s">
        <v>16</v>
      </c>
      <c r="O951" s="1" t="s">
        <v>16</v>
      </c>
      <c r="P951" s="1" t="s">
        <v>16</v>
      </c>
    </row>
    <row r="952" spans="2:16" ht="15">
      <c r="B952" s="1" t="s">
        <v>2810</v>
      </c>
      <c r="C952" s="126" t="s">
        <v>2811</v>
      </c>
      <c r="D952" s="1" t="s">
        <v>2987</v>
      </c>
      <c r="E952" s="124" t="s">
        <v>3916</v>
      </c>
      <c r="F952" s="185" t="s">
        <v>4616</v>
      </c>
      <c r="G952" s="1" t="s">
        <v>16</v>
      </c>
      <c r="H952" s="1" t="s">
        <v>783</v>
      </c>
      <c r="I952" s="1" t="s">
        <v>16</v>
      </c>
      <c r="J952" s="1" t="s">
        <v>16</v>
      </c>
      <c r="K952" s="1" t="s">
        <v>16</v>
      </c>
      <c r="L952" s="1" t="s">
        <v>16</v>
      </c>
      <c r="M952" s="1" t="s">
        <v>16</v>
      </c>
      <c r="N952" s="1" t="s">
        <v>16</v>
      </c>
      <c r="O952" s="1" t="s">
        <v>16</v>
      </c>
      <c r="P952" s="1" t="s">
        <v>16</v>
      </c>
    </row>
    <row r="953" spans="2:16" ht="30">
      <c r="B953" s="1" t="s">
        <v>1590</v>
      </c>
      <c r="C953" s="1" t="s">
        <v>2643</v>
      </c>
      <c r="D953" s="1" t="s">
        <v>2979</v>
      </c>
      <c r="E953" s="124" t="s">
        <v>3917</v>
      </c>
      <c r="F953" s="185" t="s">
        <v>4617</v>
      </c>
    </row>
    <row r="954" spans="2:16" ht="15">
      <c r="E954" s="124"/>
    </row>
    <row r="955" spans="2:16" ht="15">
      <c r="B955" s="1" t="s">
        <v>784</v>
      </c>
      <c r="C955" s="1" t="s">
        <v>2644</v>
      </c>
      <c r="D955" s="1" t="s">
        <v>785</v>
      </c>
      <c r="E955" s="1" t="s">
        <v>904</v>
      </c>
      <c r="F955" s="185" t="s">
        <v>4618</v>
      </c>
      <c r="G955" s="1" t="s">
        <v>16</v>
      </c>
      <c r="H955" s="1" t="s">
        <v>786</v>
      </c>
      <c r="I955" s="1" t="s">
        <v>16</v>
      </c>
      <c r="J955" s="1" t="s">
        <v>889</v>
      </c>
      <c r="K955" s="1" t="s">
        <v>16</v>
      </c>
      <c r="L955" s="1" t="s">
        <v>16</v>
      </c>
      <c r="M955" s="1" t="s">
        <v>16</v>
      </c>
      <c r="N955" s="1" t="s">
        <v>16</v>
      </c>
      <c r="O955" s="1" t="s">
        <v>16</v>
      </c>
      <c r="P955" s="1" t="s">
        <v>16</v>
      </c>
    </row>
    <row r="956" spans="2:16" ht="30">
      <c r="B956" s="1" t="s">
        <v>1612</v>
      </c>
      <c r="C956" s="1" t="s">
        <v>2645</v>
      </c>
      <c r="D956" s="1" t="s">
        <v>787</v>
      </c>
      <c r="E956" s="1" t="s">
        <v>905</v>
      </c>
      <c r="F956" s="185" t="s">
        <v>4619</v>
      </c>
      <c r="G956" s="1" t="s">
        <v>940</v>
      </c>
      <c r="H956" s="1" t="s">
        <v>788</v>
      </c>
      <c r="I956" s="1" t="s">
        <v>16</v>
      </c>
      <c r="J956" s="1" t="s">
        <v>890</v>
      </c>
      <c r="K956" s="1" t="s">
        <v>16</v>
      </c>
      <c r="L956" s="1" t="s">
        <v>16</v>
      </c>
      <c r="M956" s="1" t="s">
        <v>16</v>
      </c>
      <c r="O956" s="1" t="s">
        <v>16</v>
      </c>
      <c r="P956" s="1" t="s">
        <v>16</v>
      </c>
    </row>
    <row r="957" spans="2:16" ht="30">
      <c r="B957" s="1" t="s">
        <v>1379</v>
      </c>
      <c r="C957" s="1" t="s">
        <v>2646</v>
      </c>
      <c r="D957" s="1" t="s">
        <v>2988</v>
      </c>
      <c r="E957" s="1" t="s">
        <v>3920</v>
      </c>
      <c r="F957" s="185" t="s">
        <v>4620</v>
      </c>
    </row>
    <row r="958" spans="2:16" ht="30">
      <c r="B958" s="1" t="s">
        <v>1380</v>
      </c>
      <c r="C958" s="1" t="s">
        <v>2647</v>
      </c>
      <c r="D958" s="1" t="s">
        <v>2989</v>
      </c>
      <c r="E958" s="1" t="s">
        <v>3921</v>
      </c>
      <c r="F958" s="185" t="s">
        <v>4621</v>
      </c>
    </row>
    <row r="959" spans="2:16" ht="30">
      <c r="B959" s="1" t="s">
        <v>1584</v>
      </c>
      <c r="C959" s="1" t="s">
        <v>2648</v>
      </c>
      <c r="D959" s="1" t="s">
        <v>3418</v>
      </c>
      <c r="E959" s="1" t="s">
        <v>3922</v>
      </c>
      <c r="F959" s="185" t="s">
        <v>4622</v>
      </c>
    </row>
    <row r="960" spans="2:16" ht="30">
      <c r="B960" s="1" t="s">
        <v>1585</v>
      </c>
      <c r="C960" s="1" t="s">
        <v>2649</v>
      </c>
      <c r="D960" s="1" t="s">
        <v>2990</v>
      </c>
      <c r="E960" s="1" t="s">
        <v>3923</v>
      </c>
      <c r="F960" s="185" t="s">
        <v>4623</v>
      </c>
    </row>
    <row r="961" spans="1:16" ht="30">
      <c r="B961" s="1" t="s">
        <v>1586</v>
      </c>
      <c r="C961" s="1" t="s">
        <v>2650</v>
      </c>
      <c r="D961" s="1" t="s">
        <v>3419</v>
      </c>
      <c r="E961" s="1" t="s">
        <v>3924</v>
      </c>
      <c r="F961" s="185" t="s">
        <v>4624</v>
      </c>
    </row>
    <row r="962" spans="1:16" ht="30">
      <c r="B962" s="1" t="s">
        <v>1587</v>
      </c>
      <c r="C962" s="1" t="s">
        <v>2651</v>
      </c>
      <c r="D962" s="1" t="s">
        <v>2991</v>
      </c>
      <c r="E962" s="1" t="s">
        <v>3925</v>
      </c>
      <c r="F962" s="185" t="s">
        <v>4625</v>
      </c>
      <c r="G962" s="1" t="s">
        <v>16</v>
      </c>
      <c r="H962" s="1" t="s">
        <v>789</v>
      </c>
      <c r="I962" s="1" t="s">
        <v>16</v>
      </c>
      <c r="J962" s="1" t="s">
        <v>1224</v>
      </c>
      <c r="K962" s="1" t="s">
        <v>16</v>
      </c>
      <c r="L962" s="1" t="s">
        <v>16</v>
      </c>
      <c r="M962" s="1" t="s">
        <v>16</v>
      </c>
      <c r="O962" s="1" t="s">
        <v>16</v>
      </c>
      <c r="P962" s="1" t="s">
        <v>16</v>
      </c>
    </row>
    <row r="963" spans="1:16" ht="30">
      <c r="B963" s="1" t="s">
        <v>1588</v>
      </c>
      <c r="C963" s="1" t="s">
        <v>2652</v>
      </c>
      <c r="D963" s="1" t="s">
        <v>2992</v>
      </c>
      <c r="E963" s="1" t="s">
        <v>3926</v>
      </c>
      <c r="F963" s="185" t="s">
        <v>4626</v>
      </c>
      <c r="H963" s="1" t="s">
        <v>781</v>
      </c>
      <c r="J963" s="1" t="s">
        <v>1225</v>
      </c>
    </row>
    <row r="964" spans="1:16" ht="30">
      <c r="B964" s="1" t="s">
        <v>1589</v>
      </c>
      <c r="C964" s="1" t="s">
        <v>2653</v>
      </c>
      <c r="D964" s="1" t="s">
        <v>2993</v>
      </c>
      <c r="E964" s="1" t="s">
        <v>3927</v>
      </c>
      <c r="F964" s="185" t="s">
        <v>4627</v>
      </c>
      <c r="G964" s="1" t="s">
        <v>16</v>
      </c>
      <c r="H964" s="1" t="s">
        <v>790</v>
      </c>
      <c r="I964" s="1" t="s">
        <v>16</v>
      </c>
      <c r="J964" s="1" t="s">
        <v>1226</v>
      </c>
      <c r="K964" s="1" t="s">
        <v>16</v>
      </c>
      <c r="L964" s="1" t="s">
        <v>16</v>
      </c>
      <c r="M964" s="1" t="s">
        <v>16</v>
      </c>
      <c r="N964" s="1" t="s">
        <v>16</v>
      </c>
      <c r="O964" s="1" t="s">
        <v>16</v>
      </c>
      <c r="P964" s="1" t="s">
        <v>16</v>
      </c>
    </row>
    <row r="965" spans="1:16" ht="15">
      <c r="B965" s="1" t="s">
        <v>16</v>
      </c>
      <c r="C965" s="1" t="s">
        <v>2201</v>
      </c>
      <c r="H965" s="1" t="s">
        <v>16</v>
      </c>
    </row>
    <row r="966" spans="1:16" ht="15">
      <c r="B966" s="1" t="s">
        <v>791</v>
      </c>
      <c r="C966" s="1" t="s">
        <v>2654</v>
      </c>
      <c r="D966" s="1" t="s">
        <v>791</v>
      </c>
      <c r="E966" s="1" t="s">
        <v>906</v>
      </c>
      <c r="F966" s="185" t="s">
        <v>4628</v>
      </c>
      <c r="G966" s="1" t="s">
        <v>940</v>
      </c>
      <c r="H966" s="1" t="s">
        <v>792</v>
      </c>
      <c r="I966" s="1" t="s">
        <v>16</v>
      </c>
      <c r="J966" s="1" t="s">
        <v>891</v>
      </c>
      <c r="K966" s="1" t="s">
        <v>16</v>
      </c>
      <c r="L966" s="1" t="s">
        <v>16</v>
      </c>
      <c r="M966" s="1" t="s">
        <v>16</v>
      </c>
      <c r="N966" s="1" t="s">
        <v>16</v>
      </c>
      <c r="O966" s="1" t="s">
        <v>16</v>
      </c>
      <c r="P966" s="1" t="s">
        <v>16</v>
      </c>
    </row>
    <row r="967" spans="1:16" ht="15"/>
    <row r="968" spans="1:16" ht="15">
      <c r="B968" s="151"/>
      <c r="C968"/>
      <c r="E968" s="1" t="s">
        <v>16</v>
      </c>
      <c r="F968" s="637"/>
      <c r="G968" s="1" t="s">
        <v>16</v>
      </c>
      <c r="H968" s="1" t="s">
        <v>16</v>
      </c>
      <c r="I968" s="1" t="s">
        <v>16</v>
      </c>
      <c r="J968" s="1" t="s">
        <v>16</v>
      </c>
    </row>
    <row r="969" spans="1:16" ht="15">
      <c r="B969" s="1" t="s">
        <v>793</v>
      </c>
      <c r="C969" s="1" t="s">
        <v>2655</v>
      </c>
      <c r="D969" s="1" t="s">
        <v>3179</v>
      </c>
      <c r="E969" s="1" t="s">
        <v>4000</v>
      </c>
      <c r="F969" s="185" t="s">
        <v>4084</v>
      </c>
      <c r="J969" s="1" t="s">
        <v>880</v>
      </c>
    </row>
    <row r="970" spans="1:16" ht="15">
      <c r="A970" s="284" t="s">
        <v>1621</v>
      </c>
      <c r="B970" s="1" t="s">
        <v>1862</v>
      </c>
      <c r="C970" s="1" t="s">
        <v>2656</v>
      </c>
      <c r="D970" s="1" t="s">
        <v>3217</v>
      </c>
      <c r="E970" s="112" t="s">
        <v>4001</v>
      </c>
      <c r="F970" s="185" t="s">
        <v>4629</v>
      </c>
      <c r="G970" s="123"/>
    </row>
    <row r="971" spans="1:16" ht="30">
      <c r="A971" s="284" t="s">
        <v>1621</v>
      </c>
      <c r="B971" s="1" t="s">
        <v>1863</v>
      </c>
      <c r="C971" s="1" t="s">
        <v>2657</v>
      </c>
      <c r="D971" s="1" t="s">
        <v>3218</v>
      </c>
      <c r="E971" s="112" t="s">
        <v>3933</v>
      </c>
      <c r="F971" s="185" t="s">
        <v>4630</v>
      </c>
      <c r="G971" s="123"/>
    </row>
    <row r="972" spans="1:16" ht="30">
      <c r="A972" s="284" t="s">
        <v>1621</v>
      </c>
      <c r="B972" s="1" t="s">
        <v>1864</v>
      </c>
      <c r="C972" s="1" t="s">
        <v>2658</v>
      </c>
      <c r="D972" s="1" t="s">
        <v>3219</v>
      </c>
      <c r="E972" s="112" t="s">
        <v>4008</v>
      </c>
      <c r="F972" s="185" t="s">
        <v>4631</v>
      </c>
      <c r="G972" s="123"/>
    </row>
    <row r="973" spans="1:16" ht="30">
      <c r="A973" s="284" t="s">
        <v>1621</v>
      </c>
      <c r="B973" s="1" t="s">
        <v>1865</v>
      </c>
      <c r="C973" s="1" t="s">
        <v>2659</v>
      </c>
      <c r="D973" s="1" t="s">
        <v>3220</v>
      </c>
      <c r="E973" s="112" t="s">
        <v>3934</v>
      </c>
      <c r="F973" s="185" t="s">
        <v>4632</v>
      </c>
      <c r="G973" s="123"/>
    </row>
    <row r="974" spans="1:16" ht="30">
      <c r="A974" s="284" t="s">
        <v>1621</v>
      </c>
      <c r="B974" s="1" t="s">
        <v>1866</v>
      </c>
      <c r="C974" s="1" t="s">
        <v>2660</v>
      </c>
      <c r="D974" s="1" t="s">
        <v>3221</v>
      </c>
      <c r="E974" s="112" t="s">
        <v>4009</v>
      </c>
      <c r="F974" s="185" t="s">
        <v>4633</v>
      </c>
      <c r="G974" s="123"/>
    </row>
    <row r="975" spans="1:16" ht="15"/>
    <row r="976" spans="1:16" ht="15">
      <c r="B976" s="1" t="s">
        <v>2</v>
      </c>
      <c r="C976" s="126" t="s">
        <v>2002</v>
      </c>
      <c r="D976" s="1" t="s">
        <v>3</v>
      </c>
      <c r="E976" s="1" t="s">
        <v>3868</v>
      </c>
      <c r="F976" s="185" t="s">
        <v>4068</v>
      </c>
      <c r="G976" s="1" t="s">
        <v>5</v>
      </c>
      <c r="H976" s="1" t="s">
        <v>6</v>
      </c>
      <c r="I976" s="1" t="s">
        <v>7</v>
      </c>
      <c r="J976" s="1" t="s">
        <v>8</v>
      </c>
    </row>
    <row r="977" spans="1:16" ht="15"/>
    <row r="978" spans="1:16" ht="15">
      <c r="B978" s="1" t="s">
        <v>793</v>
      </c>
      <c r="C978" s="1" t="s">
        <v>2655</v>
      </c>
      <c r="D978" s="1" t="s">
        <v>3179</v>
      </c>
      <c r="E978" s="1" t="s">
        <v>4000</v>
      </c>
      <c r="F978" s="185" t="s">
        <v>4084</v>
      </c>
      <c r="G978" s="1" t="s">
        <v>16</v>
      </c>
      <c r="H978" s="1" t="s">
        <v>794</v>
      </c>
      <c r="I978" s="1" t="s">
        <v>16</v>
      </c>
      <c r="J978" s="1" t="s">
        <v>1227</v>
      </c>
      <c r="K978" s="1" t="s">
        <v>16</v>
      </c>
      <c r="L978" s="1" t="s">
        <v>16</v>
      </c>
      <c r="M978" s="1" t="s">
        <v>16</v>
      </c>
      <c r="N978" s="1" t="s">
        <v>16</v>
      </c>
      <c r="O978" s="1" t="s">
        <v>16</v>
      </c>
      <c r="P978" s="1" t="s">
        <v>16</v>
      </c>
    </row>
    <row r="979" spans="1:16" ht="15"/>
    <row r="980" spans="1:16" ht="15">
      <c r="B980" s="1" t="s">
        <v>795</v>
      </c>
      <c r="C980" s="1" t="s">
        <v>2661</v>
      </c>
      <c r="D980" s="1" t="s">
        <v>3180</v>
      </c>
      <c r="E980" s="1" t="s">
        <v>3935</v>
      </c>
      <c r="F980" s="185" t="s">
        <v>4634</v>
      </c>
      <c r="G980" s="1" t="s">
        <v>16</v>
      </c>
      <c r="H980" s="1" t="s">
        <v>796</v>
      </c>
      <c r="I980" s="1" t="s">
        <v>16</v>
      </c>
      <c r="J980" s="1" t="s">
        <v>1228</v>
      </c>
      <c r="K980" s="1" t="s">
        <v>16</v>
      </c>
      <c r="L980" s="1" t="s">
        <v>16</v>
      </c>
      <c r="M980" s="1" t="s">
        <v>16</v>
      </c>
      <c r="N980" s="1" t="s">
        <v>16</v>
      </c>
      <c r="O980" s="1" t="s">
        <v>16</v>
      </c>
      <c r="P980" s="1" t="s">
        <v>16</v>
      </c>
    </row>
    <row r="981" spans="1:16" ht="15">
      <c r="B981" s="1" t="s">
        <v>1560</v>
      </c>
      <c r="C981" s="1" t="s">
        <v>2595</v>
      </c>
      <c r="D981" s="1" t="s">
        <v>2956</v>
      </c>
      <c r="E981" s="1" t="s">
        <v>3873</v>
      </c>
      <c r="F981" s="185" t="s">
        <v>4559</v>
      </c>
      <c r="G981" s="1" t="s">
        <v>16</v>
      </c>
      <c r="H981" s="1" t="s">
        <v>797</v>
      </c>
      <c r="I981" s="1" t="s">
        <v>16</v>
      </c>
      <c r="J981" s="1" t="s">
        <v>1229</v>
      </c>
      <c r="K981" s="1" t="s">
        <v>16</v>
      </c>
      <c r="L981" s="1" t="s">
        <v>16</v>
      </c>
      <c r="M981" s="1" t="s">
        <v>16</v>
      </c>
      <c r="N981" s="1" t="s">
        <v>16</v>
      </c>
      <c r="O981" s="1" t="s">
        <v>16</v>
      </c>
      <c r="P981" s="1" t="s">
        <v>16</v>
      </c>
    </row>
    <row r="982" spans="1:16" ht="30">
      <c r="B982" s="1" t="s">
        <v>1591</v>
      </c>
      <c r="C982" s="1" t="s">
        <v>2662</v>
      </c>
      <c r="D982" s="1" t="s">
        <v>3181</v>
      </c>
      <c r="E982" s="1" t="s">
        <v>3940</v>
      </c>
      <c r="F982" s="185" t="s">
        <v>4635</v>
      </c>
      <c r="G982" s="1" t="s">
        <v>16</v>
      </c>
      <c r="H982" s="1" t="s">
        <v>740</v>
      </c>
      <c r="I982" s="1" t="s">
        <v>16</v>
      </c>
      <c r="J982" s="1" t="s">
        <v>1206</v>
      </c>
      <c r="K982" s="1" t="s">
        <v>16</v>
      </c>
      <c r="L982" s="1" t="s">
        <v>16</v>
      </c>
      <c r="M982" s="1" t="s">
        <v>16</v>
      </c>
      <c r="N982" s="1" t="s">
        <v>16</v>
      </c>
      <c r="O982" s="1" t="s">
        <v>16</v>
      </c>
      <c r="P982" s="1" t="s">
        <v>16</v>
      </c>
    </row>
    <row r="983" spans="1:16" ht="30">
      <c r="B983" s="1" t="s">
        <v>1902</v>
      </c>
      <c r="C983" s="126" t="s">
        <v>2737</v>
      </c>
      <c r="D983" s="1" t="s">
        <v>3182</v>
      </c>
      <c r="E983" s="1" t="s">
        <v>3939</v>
      </c>
      <c r="F983" s="185" t="s">
        <v>4636</v>
      </c>
    </row>
    <row r="984" spans="1:16" ht="45">
      <c r="B984" s="1" t="s">
        <v>1562</v>
      </c>
      <c r="C984" s="126" t="s">
        <v>2738</v>
      </c>
      <c r="D984" s="1" t="s">
        <v>2959</v>
      </c>
      <c r="E984" s="1" t="s">
        <v>3938</v>
      </c>
      <c r="F984" s="185" t="s">
        <v>4637</v>
      </c>
    </row>
    <row r="985" spans="1:16" ht="15">
      <c r="A985" s="284" t="s">
        <v>1621</v>
      </c>
      <c r="B985" s="1" t="s">
        <v>1842</v>
      </c>
      <c r="C985" s="1" t="s">
        <v>2598</v>
      </c>
      <c r="D985" s="1" t="s">
        <v>2999</v>
      </c>
      <c r="E985" s="1" t="s">
        <v>3876</v>
      </c>
      <c r="F985" s="185" t="s">
        <v>4638</v>
      </c>
    </row>
    <row r="986" spans="1:16" ht="15">
      <c r="A986" s="284" t="s">
        <v>1621</v>
      </c>
      <c r="B986" s="1" t="s">
        <v>1843</v>
      </c>
      <c r="C986" s="1" t="s">
        <v>2599</v>
      </c>
      <c r="D986" s="1" t="s">
        <v>3000</v>
      </c>
      <c r="E986" s="121" t="s">
        <v>3937</v>
      </c>
      <c r="F986" s="185" t="s">
        <v>4564</v>
      </c>
    </row>
    <row r="987" spans="1:16" ht="15">
      <c r="A987" s="284" t="s">
        <v>1621</v>
      </c>
      <c r="B987" s="1" t="s">
        <v>1844</v>
      </c>
      <c r="C987" s="1" t="s">
        <v>2600</v>
      </c>
      <c r="D987" s="1" t="s">
        <v>3001</v>
      </c>
      <c r="E987" s="121" t="s">
        <v>3936</v>
      </c>
      <c r="F987" s="185" t="s">
        <v>4565</v>
      </c>
    </row>
    <row r="988" spans="1:16" ht="15"/>
    <row r="989" spans="1:16" ht="15">
      <c r="B989" s="1" t="s">
        <v>1597</v>
      </c>
      <c r="C989" s="1" t="s">
        <v>2663</v>
      </c>
      <c r="D989" s="1" t="s">
        <v>3183</v>
      </c>
      <c r="E989" s="1" t="s">
        <v>3941</v>
      </c>
      <c r="F989" s="185" t="s">
        <v>4639</v>
      </c>
      <c r="G989" s="1" t="s">
        <v>16</v>
      </c>
      <c r="H989" s="1" t="s">
        <v>798</v>
      </c>
      <c r="I989" s="1" t="s">
        <v>16</v>
      </c>
      <c r="J989" s="1" t="s">
        <v>1230</v>
      </c>
      <c r="K989" s="1" t="s">
        <v>16</v>
      </c>
      <c r="L989" s="1" t="s">
        <v>16</v>
      </c>
      <c r="M989" s="1" t="s">
        <v>16</v>
      </c>
      <c r="N989" s="1" t="s">
        <v>16</v>
      </c>
      <c r="O989" s="1" t="s">
        <v>16</v>
      </c>
      <c r="P989" s="1" t="s">
        <v>16</v>
      </c>
    </row>
    <row r="990" spans="1:16" ht="30">
      <c r="B990" s="1" t="s">
        <v>1592</v>
      </c>
      <c r="C990" s="1" t="s">
        <v>2664</v>
      </c>
      <c r="D990" s="1" t="s">
        <v>3184</v>
      </c>
      <c r="E990" s="1" t="s">
        <v>4010</v>
      </c>
      <c r="F990" s="185" t="s">
        <v>4640</v>
      </c>
      <c r="G990" s="1" t="s">
        <v>16</v>
      </c>
      <c r="H990" s="1" t="s">
        <v>799</v>
      </c>
      <c r="I990" s="1" t="s">
        <v>16</v>
      </c>
      <c r="J990" s="1" t="s">
        <v>1231</v>
      </c>
      <c r="K990" s="1" t="s">
        <v>16</v>
      </c>
      <c r="L990" s="1" t="s">
        <v>16</v>
      </c>
      <c r="M990" s="1" t="s">
        <v>16</v>
      </c>
      <c r="O990" s="1" t="s">
        <v>16</v>
      </c>
      <c r="P990" s="1" t="s">
        <v>16</v>
      </c>
    </row>
    <row r="991" spans="1:16" ht="15">
      <c r="B991" s="1" t="s">
        <v>1593</v>
      </c>
      <c r="C991" s="1" t="s">
        <v>2665</v>
      </c>
      <c r="D991" s="1" t="s">
        <v>3185</v>
      </c>
      <c r="E991" s="1" t="s">
        <v>3942</v>
      </c>
      <c r="F991" s="185" t="s">
        <v>4641</v>
      </c>
      <c r="G991" s="1" t="s">
        <v>16</v>
      </c>
      <c r="H991" s="1" t="s">
        <v>800</v>
      </c>
      <c r="I991" s="1" t="s">
        <v>16</v>
      </c>
      <c r="J991" s="1" t="s">
        <v>1232</v>
      </c>
      <c r="K991" s="1" t="s">
        <v>16</v>
      </c>
      <c r="L991" s="1" t="s">
        <v>16</v>
      </c>
      <c r="M991" s="1" t="s">
        <v>16</v>
      </c>
      <c r="O991" s="1" t="s">
        <v>16</v>
      </c>
      <c r="P991" s="1" t="s">
        <v>16</v>
      </c>
    </row>
    <row r="992" spans="1:16" ht="30">
      <c r="B992" s="1" t="s">
        <v>1594</v>
      </c>
      <c r="C992" s="1" t="s">
        <v>2666</v>
      </c>
      <c r="D992" s="1" t="s">
        <v>3186</v>
      </c>
      <c r="E992" s="1" t="s">
        <v>3944</v>
      </c>
      <c r="F992" s="185" t="s">
        <v>4642</v>
      </c>
      <c r="G992" s="1" t="s">
        <v>16</v>
      </c>
      <c r="H992" s="1" t="s">
        <v>801</v>
      </c>
      <c r="I992" s="1" t="s">
        <v>16</v>
      </c>
      <c r="J992" s="1" t="s">
        <v>1234</v>
      </c>
      <c r="K992" s="1" t="s">
        <v>16</v>
      </c>
      <c r="L992" s="1" t="s">
        <v>16</v>
      </c>
      <c r="M992" s="1" t="s">
        <v>16</v>
      </c>
      <c r="O992" s="1" t="s">
        <v>16</v>
      </c>
      <c r="P992" s="1" t="s">
        <v>16</v>
      </c>
    </row>
    <row r="993" spans="1:16" ht="30">
      <c r="B993" s="1" t="s">
        <v>1595</v>
      </c>
      <c r="C993" s="126" t="s">
        <v>3990</v>
      </c>
      <c r="D993" s="1" t="s">
        <v>3989</v>
      </c>
      <c r="E993" s="1" t="s">
        <v>3988</v>
      </c>
      <c r="F993" s="185" t="s">
        <v>4643</v>
      </c>
      <c r="G993" s="1" t="s">
        <v>16</v>
      </c>
      <c r="H993" s="1" t="s">
        <v>802</v>
      </c>
      <c r="I993" s="1" t="s">
        <v>16</v>
      </c>
      <c r="J993" s="1" t="s">
        <v>1233</v>
      </c>
      <c r="K993" s="1" t="s">
        <v>16</v>
      </c>
      <c r="L993" s="1" t="s">
        <v>16</v>
      </c>
      <c r="M993" s="1" t="s">
        <v>16</v>
      </c>
      <c r="O993" s="1" t="s">
        <v>16</v>
      </c>
      <c r="P993" s="1" t="s">
        <v>16</v>
      </c>
    </row>
    <row r="994" spans="1:16" ht="15">
      <c r="A994" s="284" t="s">
        <v>1621</v>
      </c>
      <c r="B994" s="1" t="s">
        <v>1845</v>
      </c>
      <c r="C994" s="1" t="s">
        <v>2605</v>
      </c>
      <c r="D994" s="1" t="s">
        <v>3002</v>
      </c>
      <c r="E994" s="121" t="s">
        <v>3885</v>
      </c>
      <c r="F994" s="185" t="s">
        <v>4570</v>
      </c>
    </row>
    <row r="995" spans="1:16" ht="15">
      <c r="A995" s="284" t="s">
        <v>1621</v>
      </c>
      <c r="B995" s="1" t="s">
        <v>1867</v>
      </c>
      <c r="C995" s="1" t="s">
        <v>2667</v>
      </c>
      <c r="D995" s="1" t="s">
        <v>3222</v>
      </c>
      <c r="E995" s="121" t="s">
        <v>3883</v>
      </c>
      <c r="F995" s="185" t="s">
        <v>4571</v>
      </c>
    </row>
    <row r="996" spans="1:16" ht="45">
      <c r="A996" s="284" t="s">
        <v>1621</v>
      </c>
      <c r="B996" s="1" t="s">
        <v>1868</v>
      </c>
      <c r="C996" s="126" t="s">
        <v>2825</v>
      </c>
      <c r="D996" s="1" t="s">
        <v>3223</v>
      </c>
      <c r="E996" s="121" t="s">
        <v>3943</v>
      </c>
      <c r="F996" s="185" t="s">
        <v>4644</v>
      </c>
    </row>
    <row r="997" spans="1:16" ht="15"/>
    <row r="998" spans="1:16" ht="15">
      <c r="B998" s="1" t="s">
        <v>1373</v>
      </c>
      <c r="C998" s="1" t="s">
        <v>2608</v>
      </c>
      <c r="E998" s="121" t="s">
        <v>3497</v>
      </c>
      <c r="F998" s="185" t="s">
        <v>4155</v>
      </c>
    </row>
    <row r="999" spans="1:16" ht="15">
      <c r="B999" s="1" t="s">
        <v>1564</v>
      </c>
      <c r="C999" s="1" t="s">
        <v>2076</v>
      </c>
      <c r="D999" s="1" t="s">
        <v>2909</v>
      </c>
      <c r="E999" s="121" t="s">
        <v>3715</v>
      </c>
      <c r="F999" s="185" t="s">
        <v>4573</v>
      </c>
    </row>
    <row r="1000" spans="1:16" ht="15">
      <c r="A1000" s="284" t="s">
        <v>1621</v>
      </c>
      <c r="B1000" s="1" t="s">
        <v>1869</v>
      </c>
      <c r="C1000" s="1" t="s">
        <v>2668</v>
      </c>
      <c r="D1000" s="1" t="s">
        <v>3224</v>
      </c>
      <c r="E1000" s="121" t="s">
        <v>3946</v>
      </c>
      <c r="F1000" s="185" t="s">
        <v>4645</v>
      </c>
    </row>
    <row r="1001" spans="1:16" ht="30">
      <c r="B1001" s="1" t="s">
        <v>1567</v>
      </c>
      <c r="C1001" s="126" t="s">
        <v>2826</v>
      </c>
      <c r="D1001" s="1" t="s">
        <v>3187</v>
      </c>
      <c r="E1001" s="1" t="s">
        <v>3947</v>
      </c>
      <c r="F1001" s="185" t="s">
        <v>4646</v>
      </c>
    </row>
    <row r="1002" spans="1:16" ht="15.75" customHeight="1">
      <c r="B1002" s="1" t="s">
        <v>1596</v>
      </c>
      <c r="C1002" s="126" t="s">
        <v>2827</v>
      </c>
      <c r="D1002" s="1" t="s">
        <v>3188</v>
      </c>
      <c r="E1002" s="1" t="s">
        <v>3948</v>
      </c>
      <c r="F1002" s="185" t="s">
        <v>4647</v>
      </c>
    </row>
    <row r="1003" spans="1:16" ht="45">
      <c r="A1003" s="284" t="s">
        <v>1621</v>
      </c>
      <c r="B1003" s="1" t="s">
        <v>1870</v>
      </c>
      <c r="C1003" s="126" t="s">
        <v>2739</v>
      </c>
      <c r="D1003" s="1" t="s">
        <v>3422</v>
      </c>
      <c r="E1003" s="121" t="s">
        <v>3949</v>
      </c>
      <c r="F1003" s="185" t="s">
        <v>4648</v>
      </c>
    </row>
    <row r="1004" spans="1:16" ht="30">
      <c r="A1004" s="284" t="s">
        <v>1621</v>
      </c>
      <c r="B1004" s="1" t="s">
        <v>1871</v>
      </c>
      <c r="C1004" s="1" t="s">
        <v>2669</v>
      </c>
      <c r="D1004" s="1" t="s">
        <v>3423</v>
      </c>
      <c r="E1004" s="121" t="s">
        <v>3950</v>
      </c>
      <c r="F1004" s="185" t="s">
        <v>4649</v>
      </c>
    </row>
    <row r="1005" spans="1:16" ht="30">
      <c r="A1005" s="284" t="s">
        <v>1621</v>
      </c>
      <c r="B1005" s="1" t="s">
        <v>1872</v>
      </c>
      <c r="C1005" s="1" t="s">
        <v>2670</v>
      </c>
      <c r="D1005" s="1" t="s">
        <v>3424</v>
      </c>
      <c r="E1005" s="1" t="s">
        <v>3951</v>
      </c>
      <c r="F1005" s="185" t="s">
        <v>4579</v>
      </c>
    </row>
    <row r="1006" spans="1:16" ht="15"/>
    <row r="1007" spans="1:16" ht="15">
      <c r="B1007" s="1" t="s">
        <v>1873</v>
      </c>
      <c r="C1007" s="1" t="s">
        <v>2572</v>
      </c>
      <c r="D1007" s="567" t="s">
        <v>3421</v>
      </c>
      <c r="E1007" s="1" t="s">
        <v>3979</v>
      </c>
      <c r="F1007" s="185" t="s">
        <v>4650</v>
      </c>
    </row>
    <row r="1008" spans="1:16" ht="15">
      <c r="A1008" s="284" t="s">
        <v>1621</v>
      </c>
      <c r="B1008" s="1" t="s">
        <v>1874</v>
      </c>
      <c r="C1008" s="126" t="s">
        <v>2828</v>
      </c>
      <c r="D1008" s="1" t="s">
        <v>3225</v>
      </c>
      <c r="E1008" s="121" t="s">
        <v>3978</v>
      </c>
      <c r="F1008" s="185" t="s">
        <v>4651</v>
      </c>
    </row>
    <row r="1009" spans="1:16" ht="30">
      <c r="B1009" s="1" t="s">
        <v>4699</v>
      </c>
      <c r="C1009" s="126" t="s">
        <v>4700</v>
      </c>
      <c r="D1009" s="1" t="s">
        <v>4702</v>
      </c>
      <c r="E1009" s="1" t="s">
        <v>4704</v>
      </c>
      <c r="F1009" s="185" t="s">
        <v>4652</v>
      </c>
    </row>
    <row r="1010" spans="1:16" ht="15">
      <c r="B1010" s="1" t="s">
        <v>4698</v>
      </c>
      <c r="C1010" s="126" t="s">
        <v>4701</v>
      </c>
      <c r="D1010" s="1" t="s">
        <v>4703</v>
      </c>
      <c r="E1010" s="1" t="s">
        <v>4705</v>
      </c>
      <c r="F1010" s="185" t="s">
        <v>4653</v>
      </c>
    </row>
    <row r="1011" spans="1:16" ht="30">
      <c r="B1011" s="1" t="s">
        <v>1569</v>
      </c>
      <c r="C1011" s="1" t="s">
        <v>2614</v>
      </c>
      <c r="D1011" s="1" t="s">
        <v>3189</v>
      </c>
      <c r="E1011" s="1" t="s">
        <v>3898</v>
      </c>
      <c r="F1011" s="185" t="s">
        <v>4654</v>
      </c>
    </row>
    <row r="1012" spans="1:16" ht="15">
      <c r="B1012" s="1" t="s">
        <v>1570</v>
      </c>
      <c r="C1012" s="1" t="s">
        <v>2615</v>
      </c>
      <c r="D1012" s="1" t="s">
        <v>2966</v>
      </c>
      <c r="E1012" s="1" t="s">
        <v>3929</v>
      </c>
      <c r="F1012" s="185" t="s">
        <v>4655</v>
      </c>
    </row>
    <row r="1013" spans="1:16" ht="30">
      <c r="A1013" s="284" t="s">
        <v>1621</v>
      </c>
      <c r="B1013" s="1" t="s">
        <v>1875</v>
      </c>
      <c r="C1013" s="1" t="s">
        <v>2671</v>
      </c>
      <c r="D1013" s="1" t="s">
        <v>3309</v>
      </c>
      <c r="E1013" s="121" t="s">
        <v>3952</v>
      </c>
      <c r="F1013" s="185" t="s">
        <v>4656</v>
      </c>
    </row>
    <row r="1014" spans="1:16" ht="30">
      <c r="A1014" s="284" t="s">
        <v>1621</v>
      </c>
      <c r="B1014" s="1" t="s">
        <v>1876</v>
      </c>
      <c r="C1014" s="1" t="s">
        <v>2672</v>
      </c>
      <c r="D1014" s="1" t="s">
        <v>3308</v>
      </c>
      <c r="E1014" s="121" t="s">
        <v>3953</v>
      </c>
      <c r="F1014" s="185" t="s">
        <v>4657</v>
      </c>
    </row>
    <row r="1015" spans="1:16" ht="15">
      <c r="A1015" s="284" t="s">
        <v>1621</v>
      </c>
      <c r="B1015" s="1" t="s">
        <v>1855</v>
      </c>
      <c r="C1015" s="1" t="s">
        <v>2618</v>
      </c>
      <c r="D1015" s="1" t="s">
        <v>3226</v>
      </c>
      <c r="E1015" s="121" t="s">
        <v>3896</v>
      </c>
      <c r="F1015" s="185" t="s">
        <v>4588</v>
      </c>
    </row>
    <row r="1016" spans="1:16" ht="45">
      <c r="A1016" s="284" t="s">
        <v>1621</v>
      </c>
      <c r="B1016" s="1" t="s">
        <v>1877</v>
      </c>
      <c r="C1016" s="1" t="s">
        <v>2673</v>
      </c>
      <c r="D1016" s="1" t="s">
        <v>3227</v>
      </c>
      <c r="E1016" s="121" t="s">
        <v>3955</v>
      </c>
      <c r="F1016" s="185" t="s">
        <v>4658</v>
      </c>
    </row>
    <row r="1017" spans="1:16" ht="30">
      <c r="A1017" s="284" t="s">
        <v>1621</v>
      </c>
      <c r="B1017" s="1" t="s">
        <v>1857</v>
      </c>
      <c r="C1017" s="1" t="s">
        <v>2620</v>
      </c>
      <c r="D1017" s="1" t="s">
        <v>3013</v>
      </c>
      <c r="E1017" s="121" t="s">
        <v>3900</v>
      </c>
      <c r="F1017" s="185" t="s">
        <v>4590</v>
      </c>
    </row>
    <row r="1018" spans="1:16" ht="45">
      <c r="A1018" s="284" t="s">
        <v>1621</v>
      </c>
      <c r="B1018" s="1" t="s">
        <v>1878</v>
      </c>
      <c r="C1018" s="1" t="s">
        <v>2674</v>
      </c>
      <c r="D1018" s="1" t="s">
        <v>3228</v>
      </c>
      <c r="E1018" s="121" t="s">
        <v>3954</v>
      </c>
      <c r="F1018" s="185" t="s">
        <v>4659</v>
      </c>
    </row>
    <row r="1019" spans="1:16" ht="15"/>
    <row r="1020" spans="1:16" ht="15">
      <c r="B1020" s="1" t="s">
        <v>803</v>
      </c>
      <c r="C1020" s="1" t="s">
        <v>2675</v>
      </c>
      <c r="D1020" s="1" t="s">
        <v>3190</v>
      </c>
      <c r="E1020" s="1" t="s">
        <v>3956</v>
      </c>
      <c r="F1020" s="185" t="s">
        <v>4660</v>
      </c>
      <c r="G1020" s="1" t="s">
        <v>16</v>
      </c>
      <c r="H1020" s="1" t="s">
        <v>804</v>
      </c>
      <c r="I1020" s="1" t="s">
        <v>16</v>
      </c>
      <c r="J1020" s="1" t="s">
        <v>1235</v>
      </c>
      <c r="K1020" s="1" t="s">
        <v>16</v>
      </c>
      <c r="L1020" s="1" t="s">
        <v>16</v>
      </c>
      <c r="M1020" s="1" t="s">
        <v>16</v>
      </c>
      <c r="N1020" s="1" t="s">
        <v>16</v>
      </c>
      <c r="O1020" s="1" t="s">
        <v>16</v>
      </c>
      <c r="P1020" s="1" t="s">
        <v>16</v>
      </c>
    </row>
    <row r="1021" spans="1:16" ht="15">
      <c r="B1021" s="1" t="s">
        <v>719</v>
      </c>
      <c r="C1021" s="1" t="s">
        <v>2578</v>
      </c>
      <c r="D1021" s="1" t="s">
        <v>2968</v>
      </c>
      <c r="E1021" s="1" t="s">
        <v>900</v>
      </c>
      <c r="F1021" s="185" t="s">
        <v>4542</v>
      </c>
      <c r="G1021" s="1" t="s">
        <v>16</v>
      </c>
      <c r="H1021" s="1" t="s">
        <v>752</v>
      </c>
      <c r="I1021" s="1" t="s">
        <v>16</v>
      </c>
      <c r="J1021" s="1" t="s">
        <v>1236</v>
      </c>
      <c r="K1021" s="1" t="s">
        <v>16</v>
      </c>
      <c r="L1021" s="1" t="s">
        <v>16</v>
      </c>
      <c r="M1021" s="1" t="s">
        <v>16</v>
      </c>
      <c r="N1021" s="1" t="s">
        <v>16</v>
      </c>
      <c r="O1021" s="1" t="s">
        <v>16</v>
      </c>
      <c r="P1021" s="1" t="s">
        <v>16</v>
      </c>
    </row>
    <row r="1022" spans="1:16" ht="15">
      <c r="B1022" s="1" t="s">
        <v>805</v>
      </c>
      <c r="C1022" s="1" t="s">
        <v>2676</v>
      </c>
      <c r="D1022" s="1" t="s">
        <v>806</v>
      </c>
      <c r="E1022" s="1" t="s">
        <v>3957</v>
      </c>
      <c r="F1022" s="185" t="s">
        <v>4661</v>
      </c>
      <c r="G1022" s="1" t="s">
        <v>16</v>
      </c>
      <c r="H1022" s="1" t="s">
        <v>807</v>
      </c>
      <c r="I1022" s="1" t="s">
        <v>16</v>
      </c>
      <c r="J1022" s="1" t="s">
        <v>1237</v>
      </c>
      <c r="K1022" s="1" t="s">
        <v>16</v>
      </c>
      <c r="L1022" s="1" t="s">
        <v>16</v>
      </c>
      <c r="M1022" s="1" t="s">
        <v>16</v>
      </c>
      <c r="N1022" s="1" t="s">
        <v>16</v>
      </c>
      <c r="O1022" s="1" t="s">
        <v>16</v>
      </c>
      <c r="P1022" s="1" t="s">
        <v>16</v>
      </c>
    </row>
    <row r="1023" spans="1:16" ht="15"/>
    <row r="1024" spans="1:16" ht="15">
      <c r="B1024" s="1" t="s">
        <v>753</v>
      </c>
      <c r="C1024" s="1" t="s">
        <v>2624</v>
      </c>
      <c r="D1024" s="1" t="s">
        <v>3191</v>
      </c>
      <c r="E1024" s="1" t="s">
        <v>4007</v>
      </c>
      <c r="F1024" s="185" t="s">
        <v>4593</v>
      </c>
      <c r="G1024" s="1" t="s">
        <v>16</v>
      </c>
      <c r="H1024" s="1" t="s">
        <v>808</v>
      </c>
      <c r="I1024" s="1" t="s">
        <v>16</v>
      </c>
      <c r="J1024" s="1" t="s">
        <v>1238</v>
      </c>
      <c r="K1024" s="1" t="s">
        <v>16</v>
      </c>
      <c r="L1024" s="1" t="s">
        <v>16</v>
      </c>
      <c r="M1024" s="1" t="s">
        <v>16</v>
      </c>
      <c r="N1024" s="1" t="s">
        <v>16</v>
      </c>
      <c r="O1024" s="1" t="s">
        <v>16</v>
      </c>
      <c r="P1024" s="1" t="s">
        <v>16</v>
      </c>
    </row>
    <row r="1025" spans="2:16" ht="30">
      <c r="B1025" s="1" t="s">
        <v>809</v>
      </c>
      <c r="C1025" s="126" t="s">
        <v>2740</v>
      </c>
      <c r="D1025" s="1" t="s">
        <v>3192</v>
      </c>
      <c r="E1025" s="1" t="s">
        <v>3958</v>
      </c>
      <c r="F1025" s="185" t="s">
        <v>4662</v>
      </c>
      <c r="G1025" s="1" t="s">
        <v>16</v>
      </c>
      <c r="H1025" s="1" t="s">
        <v>810</v>
      </c>
      <c r="I1025" s="1" t="s">
        <v>16</v>
      </c>
      <c r="J1025" s="1" t="s">
        <v>1239</v>
      </c>
      <c r="K1025" s="1" t="s">
        <v>16</v>
      </c>
      <c r="L1025" s="1" t="s">
        <v>16</v>
      </c>
      <c r="M1025" s="1" t="s">
        <v>16</v>
      </c>
      <c r="N1025" s="1" t="s">
        <v>16</v>
      </c>
      <c r="O1025" s="1" t="s">
        <v>16</v>
      </c>
      <c r="P1025" s="1" t="s">
        <v>16</v>
      </c>
    </row>
    <row r="1026" spans="2:16" ht="30">
      <c r="B1026" s="1" t="s">
        <v>811</v>
      </c>
      <c r="C1026" s="1" t="s">
        <v>2677</v>
      </c>
      <c r="D1026" s="1" t="s">
        <v>3193</v>
      </c>
      <c r="E1026" s="1" t="s">
        <v>3959</v>
      </c>
      <c r="F1026" s="185" t="s">
        <v>4663</v>
      </c>
      <c r="G1026" s="1" t="s">
        <v>16</v>
      </c>
      <c r="H1026" s="1" t="s">
        <v>812</v>
      </c>
      <c r="I1026" s="1" t="s">
        <v>16</v>
      </c>
      <c r="J1026" s="1" t="s">
        <v>1240</v>
      </c>
      <c r="K1026" s="1" t="s">
        <v>16</v>
      </c>
      <c r="L1026" s="1" t="s">
        <v>16</v>
      </c>
      <c r="M1026" s="1" t="s">
        <v>16</v>
      </c>
      <c r="N1026" s="1" t="s">
        <v>16</v>
      </c>
      <c r="O1026" s="1" t="s">
        <v>16</v>
      </c>
      <c r="P1026" s="1" t="s">
        <v>16</v>
      </c>
    </row>
    <row r="1027" spans="2:16" ht="15">
      <c r="B1027" s="1" t="s">
        <v>759</v>
      </c>
      <c r="C1027" s="1" t="s">
        <v>2625</v>
      </c>
      <c r="D1027" s="1" t="s">
        <v>2971</v>
      </c>
      <c r="E1027" s="1" t="s">
        <v>919</v>
      </c>
      <c r="F1027" s="185" t="s">
        <v>4664</v>
      </c>
      <c r="G1027" s="1" t="s">
        <v>16</v>
      </c>
      <c r="H1027" s="1" t="s">
        <v>813</v>
      </c>
      <c r="I1027" s="1" t="s">
        <v>16</v>
      </c>
      <c r="J1027" s="1" t="s">
        <v>1241</v>
      </c>
      <c r="K1027" s="1" t="s">
        <v>16</v>
      </c>
      <c r="L1027" s="1" t="s">
        <v>16</v>
      </c>
      <c r="M1027" s="1" t="s">
        <v>16</v>
      </c>
      <c r="N1027" s="1" t="s">
        <v>16</v>
      </c>
      <c r="O1027" s="1" t="s">
        <v>16</v>
      </c>
      <c r="P1027" s="1" t="s">
        <v>16</v>
      </c>
    </row>
    <row r="1028" spans="2:16" ht="15">
      <c r="B1028" s="1" t="s">
        <v>1571</v>
      </c>
      <c r="C1028" s="1" t="s">
        <v>2626</v>
      </c>
      <c r="D1028" s="1" t="s">
        <v>3194</v>
      </c>
      <c r="E1028" s="1" t="s">
        <v>3902</v>
      </c>
      <c r="F1028" s="185" t="s">
        <v>4597</v>
      </c>
    </row>
    <row r="1029" spans="2:16" ht="30">
      <c r="B1029" s="1" t="s">
        <v>1598</v>
      </c>
      <c r="C1029" s="1" t="s">
        <v>2678</v>
      </c>
      <c r="D1029" s="1" t="s">
        <v>3195</v>
      </c>
      <c r="E1029" s="1" t="s">
        <v>3960</v>
      </c>
      <c r="F1029" s="185" t="s">
        <v>4665</v>
      </c>
    </row>
    <row r="1030" spans="2:16" ht="30">
      <c r="B1030" s="1" t="s">
        <v>1599</v>
      </c>
      <c r="C1030" s="1" t="s">
        <v>2679</v>
      </c>
      <c r="D1030" s="1" t="s">
        <v>3196</v>
      </c>
      <c r="E1030" s="1" t="s">
        <v>3961</v>
      </c>
      <c r="F1030" s="185" t="s">
        <v>4666</v>
      </c>
    </row>
    <row r="1031" spans="2:16" ht="15"/>
    <row r="1032" spans="2:16" ht="15">
      <c r="B1032" s="1" t="s">
        <v>761</v>
      </c>
      <c r="C1032" s="1" t="s">
        <v>2629</v>
      </c>
      <c r="D1032" s="1" t="s">
        <v>762</v>
      </c>
      <c r="E1032" s="1" t="s">
        <v>3905</v>
      </c>
      <c r="F1032" s="185" t="s">
        <v>4600</v>
      </c>
      <c r="G1032" s="1" t="s">
        <v>16</v>
      </c>
      <c r="H1032" s="1" t="s">
        <v>814</v>
      </c>
      <c r="I1032" s="1" t="s">
        <v>16</v>
      </c>
      <c r="J1032" s="1" t="s">
        <v>1213</v>
      </c>
      <c r="K1032" s="1" t="s">
        <v>16</v>
      </c>
      <c r="L1032" s="1" t="s">
        <v>16</v>
      </c>
      <c r="M1032" s="1" t="s">
        <v>16</v>
      </c>
      <c r="N1032" s="1" t="s">
        <v>16</v>
      </c>
      <c r="O1032" s="1" t="s">
        <v>16</v>
      </c>
      <c r="P1032" s="1" t="s">
        <v>16</v>
      </c>
    </row>
    <row r="1033" spans="2:16" ht="15">
      <c r="B1033" s="1" t="s">
        <v>764</v>
      </c>
      <c r="C1033" s="1" t="s">
        <v>2630</v>
      </c>
      <c r="D1033" s="564" t="s">
        <v>746</v>
      </c>
      <c r="E1033" s="1" t="s">
        <v>920</v>
      </c>
      <c r="F1033" s="185" t="s">
        <v>4601</v>
      </c>
      <c r="G1033" s="1" t="s">
        <v>16</v>
      </c>
      <c r="H1033" s="1" t="s">
        <v>815</v>
      </c>
      <c r="I1033" s="1" t="s">
        <v>16</v>
      </c>
      <c r="J1033" s="1" t="s">
        <v>1214</v>
      </c>
      <c r="K1033" s="1" t="s">
        <v>16</v>
      </c>
      <c r="L1033" s="1" t="s">
        <v>16</v>
      </c>
      <c r="M1033" s="1" t="s">
        <v>16</v>
      </c>
      <c r="N1033" s="1" t="s">
        <v>16</v>
      </c>
      <c r="O1033" s="1" t="s">
        <v>16</v>
      </c>
      <c r="P1033" s="1" t="s">
        <v>16</v>
      </c>
    </row>
    <row r="1034" spans="2:16" ht="15">
      <c r="B1034" s="1" t="s">
        <v>816</v>
      </c>
      <c r="C1034" s="1" t="s">
        <v>2680</v>
      </c>
      <c r="D1034" s="1" t="s">
        <v>3197</v>
      </c>
      <c r="E1034" s="1" t="s">
        <v>921</v>
      </c>
      <c r="F1034" s="185" t="s">
        <v>4667</v>
      </c>
      <c r="G1034" s="1" t="s">
        <v>16</v>
      </c>
      <c r="H1034" s="1" t="s">
        <v>817</v>
      </c>
      <c r="I1034" s="1" t="s">
        <v>16</v>
      </c>
      <c r="J1034" s="1" t="s">
        <v>1242</v>
      </c>
      <c r="K1034" s="1" t="s">
        <v>16</v>
      </c>
      <c r="L1034" s="1" t="s">
        <v>16</v>
      </c>
      <c r="M1034" s="1" t="s">
        <v>16</v>
      </c>
      <c r="N1034" s="1" t="s">
        <v>16</v>
      </c>
      <c r="O1034" s="1" t="s">
        <v>16</v>
      </c>
      <c r="P1034" s="1" t="s">
        <v>16</v>
      </c>
    </row>
    <row r="1035" spans="2:16" ht="30">
      <c r="B1035" s="1" t="s">
        <v>1600</v>
      </c>
      <c r="C1035" s="1" t="s">
        <v>2681</v>
      </c>
      <c r="D1035" s="1" t="s">
        <v>3198</v>
      </c>
      <c r="E1035" s="1" t="s">
        <v>3962</v>
      </c>
      <c r="F1035" s="185" t="s">
        <v>4668</v>
      </c>
      <c r="G1035" s="1" t="s">
        <v>16</v>
      </c>
      <c r="H1035" s="1" t="s">
        <v>818</v>
      </c>
      <c r="I1035" s="1" t="s">
        <v>16</v>
      </c>
      <c r="J1035" s="1" t="s">
        <v>1243</v>
      </c>
      <c r="K1035" s="1" t="s">
        <v>16</v>
      </c>
      <c r="L1035" s="1" t="s">
        <v>16</v>
      </c>
      <c r="M1035" s="1" t="s">
        <v>16</v>
      </c>
      <c r="N1035" s="1" t="s">
        <v>16</v>
      </c>
      <c r="O1035" s="1" t="s">
        <v>16</v>
      </c>
      <c r="P1035" s="1" t="s">
        <v>16</v>
      </c>
    </row>
    <row r="1036" spans="2:16" ht="30">
      <c r="B1036" s="1" t="s">
        <v>1603</v>
      </c>
      <c r="C1036" s="1" t="s">
        <v>2682</v>
      </c>
      <c r="D1036" s="1" t="s">
        <v>3199</v>
      </c>
      <c r="E1036" s="1" t="s">
        <v>3963</v>
      </c>
      <c r="F1036" s="185" t="s">
        <v>4669</v>
      </c>
      <c r="G1036" s="1" t="s">
        <v>16</v>
      </c>
      <c r="H1036" s="1" t="s">
        <v>819</v>
      </c>
      <c r="I1036" s="1" t="s">
        <v>16</v>
      </c>
      <c r="J1036" s="1" t="s">
        <v>1244</v>
      </c>
      <c r="K1036" s="1" t="s">
        <v>16</v>
      </c>
      <c r="L1036" s="1" t="s">
        <v>16</v>
      </c>
      <c r="M1036" s="1" t="s">
        <v>16</v>
      </c>
      <c r="N1036" s="1" t="s">
        <v>16</v>
      </c>
      <c r="O1036" s="1" t="s">
        <v>16</v>
      </c>
      <c r="P1036" s="1" t="s">
        <v>16</v>
      </c>
    </row>
    <row r="1037" spans="2:16" ht="30">
      <c r="B1037" s="1" t="s">
        <v>1604</v>
      </c>
      <c r="C1037" s="1" t="s">
        <v>2683</v>
      </c>
      <c r="D1037" s="1" t="s">
        <v>3200</v>
      </c>
      <c r="E1037" s="1" t="s">
        <v>3964</v>
      </c>
      <c r="F1037" s="185" t="s">
        <v>4670</v>
      </c>
      <c r="G1037" s="1" t="s">
        <v>16</v>
      </c>
      <c r="H1037" s="1" t="s">
        <v>820</v>
      </c>
      <c r="I1037" s="1" t="s">
        <v>16</v>
      </c>
      <c r="J1037" s="1" t="s">
        <v>1245</v>
      </c>
      <c r="K1037" s="1" t="s">
        <v>16</v>
      </c>
      <c r="L1037" s="1" t="s">
        <v>16</v>
      </c>
      <c r="M1037" s="1" t="s">
        <v>16</v>
      </c>
      <c r="N1037" s="1" t="s">
        <v>16</v>
      </c>
      <c r="O1037" s="1" t="s">
        <v>16</v>
      </c>
      <c r="P1037" s="1" t="s">
        <v>16</v>
      </c>
    </row>
    <row r="1038" spans="2:16" ht="30">
      <c r="B1038" s="1" t="s">
        <v>1879</v>
      </c>
      <c r="C1038" s="1" t="s">
        <v>2684</v>
      </c>
      <c r="D1038" s="1" t="s">
        <v>3201</v>
      </c>
      <c r="E1038" s="1" t="s">
        <v>3965</v>
      </c>
      <c r="F1038" s="185" t="s">
        <v>4671</v>
      </c>
      <c r="G1038" s="1" t="s">
        <v>16</v>
      </c>
      <c r="H1038" s="1" t="s">
        <v>821</v>
      </c>
      <c r="I1038" s="1" t="s">
        <v>16</v>
      </c>
      <c r="J1038" s="1" t="s">
        <v>1246</v>
      </c>
      <c r="K1038" s="1" t="s">
        <v>16</v>
      </c>
      <c r="L1038" s="1" t="s">
        <v>16</v>
      </c>
      <c r="M1038" s="1" t="s">
        <v>16</v>
      </c>
      <c r="N1038" s="1" t="s">
        <v>16</v>
      </c>
      <c r="O1038" s="1" t="s">
        <v>16</v>
      </c>
      <c r="P1038" s="1" t="s">
        <v>16</v>
      </c>
    </row>
    <row r="1039" spans="2:16" ht="30">
      <c r="B1039" s="1" t="s">
        <v>1577</v>
      </c>
      <c r="C1039" s="1" t="s">
        <v>2636</v>
      </c>
      <c r="D1039" s="1" t="s">
        <v>2979</v>
      </c>
      <c r="E1039" s="1" t="s">
        <v>3907</v>
      </c>
      <c r="F1039" s="185" t="s">
        <v>4607</v>
      </c>
      <c r="G1039" s="1" t="s">
        <v>16</v>
      </c>
      <c r="H1039" s="1" t="s">
        <v>822</v>
      </c>
      <c r="I1039" s="1" t="s">
        <v>16</v>
      </c>
      <c r="J1039" s="1" t="s">
        <v>1247</v>
      </c>
      <c r="K1039" s="1" t="s">
        <v>16</v>
      </c>
      <c r="L1039" s="1" t="s">
        <v>16</v>
      </c>
      <c r="M1039" s="1" t="s">
        <v>16</v>
      </c>
      <c r="N1039" s="1" t="s">
        <v>16</v>
      </c>
      <c r="O1039" s="1" t="s">
        <v>16</v>
      </c>
      <c r="P1039" s="1" t="s">
        <v>16</v>
      </c>
    </row>
    <row r="1040" spans="2:16" ht="30">
      <c r="D1040" s="1" t="s">
        <v>823</v>
      </c>
      <c r="G1040" s="1" t="s">
        <v>16</v>
      </c>
      <c r="H1040" s="1" t="s">
        <v>824</v>
      </c>
      <c r="I1040" s="1" t="s">
        <v>16</v>
      </c>
      <c r="J1040" s="1" t="s">
        <v>1248</v>
      </c>
      <c r="K1040" s="1" t="s">
        <v>16</v>
      </c>
      <c r="L1040" s="1" t="s">
        <v>16</v>
      </c>
      <c r="M1040" s="1" t="s">
        <v>16</v>
      </c>
      <c r="N1040" s="1" t="s">
        <v>16</v>
      </c>
      <c r="O1040" s="1" t="s">
        <v>16</v>
      </c>
      <c r="P1040" s="1" t="s">
        <v>16</v>
      </c>
    </row>
    <row r="1041" spans="2:16" ht="15">
      <c r="D1041" s="1" t="s">
        <v>825</v>
      </c>
      <c r="G1041" s="1" t="s">
        <v>16</v>
      </c>
      <c r="H1041" s="1" t="s">
        <v>826</v>
      </c>
      <c r="I1041" s="1" t="s">
        <v>16</v>
      </c>
      <c r="J1041" s="1" t="s">
        <v>1249</v>
      </c>
      <c r="K1041" s="1" t="s">
        <v>16</v>
      </c>
      <c r="L1041" s="1" t="s">
        <v>16</v>
      </c>
      <c r="M1041" s="1" t="s">
        <v>16</v>
      </c>
      <c r="N1041" s="1" t="s">
        <v>16</v>
      </c>
      <c r="O1041" s="1" t="s">
        <v>16</v>
      </c>
      <c r="P1041" s="1" t="s">
        <v>16</v>
      </c>
    </row>
    <row r="1042" spans="2:16" ht="15">
      <c r="B1042" s="1" t="s">
        <v>1602</v>
      </c>
      <c r="C1042" s="1" t="s">
        <v>2685</v>
      </c>
      <c r="D1042" s="1" t="s">
        <v>3202</v>
      </c>
      <c r="E1042" s="1" t="s">
        <v>922</v>
      </c>
      <c r="F1042" s="185" t="s">
        <v>4672</v>
      </c>
      <c r="G1042" s="1" t="s">
        <v>16</v>
      </c>
      <c r="H1042" s="1" t="s">
        <v>827</v>
      </c>
      <c r="I1042" s="1" t="s">
        <v>16</v>
      </c>
      <c r="J1042" s="1" t="s">
        <v>1250</v>
      </c>
      <c r="K1042" s="1" t="s">
        <v>16</v>
      </c>
      <c r="L1042" s="1" t="s">
        <v>16</v>
      </c>
      <c r="M1042" s="1" t="s">
        <v>16</v>
      </c>
      <c r="N1042" s="1" t="s">
        <v>16</v>
      </c>
      <c r="O1042" s="1" t="s">
        <v>16</v>
      </c>
      <c r="P1042" s="1" t="s">
        <v>16</v>
      </c>
    </row>
    <row r="1043" spans="2:16" ht="30">
      <c r="B1043" s="1" t="s">
        <v>1607</v>
      </c>
      <c r="C1043" s="1" t="s">
        <v>2686</v>
      </c>
      <c r="D1043" s="1" t="s">
        <v>3203</v>
      </c>
      <c r="E1043" s="1" t="s">
        <v>3966</v>
      </c>
      <c r="F1043" s="185" t="s">
        <v>4673</v>
      </c>
      <c r="G1043" s="1" t="s">
        <v>16</v>
      </c>
      <c r="H1043" s="1" t="s">
        <v>828</v>
      </c>
      <c r="I1043" s="1" t="s">
        <v>16</v>
      </c>
      <c r="J1043" s="1" t="s">
        <v>1251</v>
      </c>
      <c r="K1043" s="1" t="s">
        <v>16</v>
      </c>
      <c r="L1043" s="1" t="s">
        <v>16</v>
      </c>
      <c r="M1043" s="1" t="s">
        <v>16</v>
      </c>
      <c r="N1043" s="1" t="s">
        <v>16</v>
      </c>
      <c r="O1043" s="1" t="s">
        <v>16</v>
      </c>
      <c r="P1043" s="1" t="s">
        <v>16</v>
      </c>
    </row>
    <row r="1044" spans="2:16" ht="30">
      <c r="B1044" s="1" t="s">
        <v>1605</v>
      </c>
      <c r="C1044" s="1" t="s">
        <v>2687</v>
      </c>
      <c r="D1044" s="1" t="s">
        <v>3204</v>
      </c>
      <c r="E1044" s="1" t="s">
        <v>3967</v>
      </c>
      <c r="F1044" s="185" t="s">
        <v>4674</v>
      </c>
      <c r="G1044" s="1" t="s">
        <v>16</v>
      </c>
      <c r="H1044" s="1" t="s">
        <v>829</v>
      </c>
      <c r="I1044" s="1" t="s">
        <v>16</v>
      </c>
      <c r="J1044" s="1" t="s">
        <v>1252</v>
      </c>
      <c r="K1044" s="1" t="s">
        <v>16</v>
      </c>
      <c r="L1044" s="1" t="s">
        <v>16</v>
      </c>
      <c r="M1044" s="1" t="s">
        <v>16</v>
      </c>
      <c r="N1044" s="1" t="s">
        <v>16</v>
      </c>
      <c r="O1044" s="1" t="s">
        <v>16</v>
      </c>
      <c r="P1044" s="1" t="s">
        <v>16</v>
      </c>
    </row>
    <row r="1045" spans="2:16" ht="30">
      <c r="B1045" s="1" t="s">
        <v>1608</v>
      </c>
      <c r="C1045" s="126" t="s">
        <v>2741</v>
      </c>
      <c r="D1045" s="1" t="s">
        <v>3205</v>
      </c>
      <c r="E1045" s="1" t="s">
        <v>3969</v>
      </c>
      <c r="F1045" s="185" t="s">
        <v>4675</v>
      </c>
      <c r="G1045" s="1" t="s">
        <v>16</v>
      </c>
      <c r="H1045" s="1" t="s">
        <v>830</v>
      </c>
      <c r="I1045" s="1" t="s">
        <v>16</v>
      </c>
      <c r="J1045" s="1" t="s">
        <v>1253</v>
      </c>
      <c r="K1045" s="1" t="s">
        <v>16</v>
      </c>
      <c r="L1045" s="1" t="s">
        <v>16</v>
      </c>
      <c r="M1045" s="1" t="s">
        <v>16</v>
      </c>
      <c r="N1045" s="1" t="s">
        <v>16</v>
      </c>
      <c r="O1045" s="1" t="s">
        <v>16</v>
      </c>
      <c r="P1045" s="1" t="s">
        <v>16</v>
      </c>
    </row>
    <row r="1046" spans="2:16" ht="15">
      <c r="B1046" s="1" t="s">
        <v>16</v>
      </c>
      <c r="C1046" s="1" t="s">
        <v>2201</v>
      </c>
      <c r="D1046" s="1" t="s">
        <v>16</v>
      </c>
      <c r="G1046" s="1" t="s">
        <v>16</v>
      </c>
      <c r="H1046" s="1" t="s">
        <v>16</v>
      </c>
      <c r="I1046" s="1" t="s">
        <v>16</v>
      </c>
      <c r="J1046" s="1" t="s">
        <v>16</v>
      </c>
      <c r="K1046" s="1" t="s">
        <v>16</v>
      </c>
      <c r="L1046" s="1" t="s">
        <v>16</v>
      </c>
      <c r="M1046" s="1" t="s">
        <v>16</v>
      </c>
      <c r="N1046" s="1" t="s">
        <v>16</v>
      </c>
      <c r="O1046" s="1" t="s">
        <v>16</v>
      </c>
      <c r="P1046" s="1" t="s">
        <v>16</v>
      </c>
    </row>
    <row r="1047" spans="2:16" ht="30">
      <c r="B1047" s="1" t="s">
        <v>1609</v>
      </c>
      <c r="C1047" s="1" t="s">
        <v>2688</v>
      </c>
      <c r="D1047" s="1" t="s">
        <v>3206</v>
      </c>
      <c r="E1047" s="1" t="s">
        <v>3970</v>
      </c>
      <c r="F1047" s="185" t="s">
        <v>4676</v>
      </c>
      <c r="G1047" s="1" t="s">
        <v>16</v>
      </c>
      <c r="H1047" s="1" t="s">
        <v>831</v>
      </c>
      <c r="I1047" s="1" t="s">
        <v>16</v>
      </c>
      <c r="J1047" s="1" t="s">
        <v>1254</v>
      </c>
      <c r="K1047" s="1" t="s">
        <v>16</v>
      </c>
      <c r="L1047" s="1" t="s">
        <v>16</v>
      </c>
      <c r="M1047" s="1" t="s">
        <v>16</v>
      </c>
      <c r="N1047" s="1" t="s">
        <v>16</v>
      </c>
      <c r="O1047" s="1" t="s">
        <v>16</v>
      </c>
      <c r="P1047" s="1" t="s">
        <v>16</v>
      </c>
    </row>
    <row r="1048" spans="2:16" ht="30">
      <c r="B1048" s="1" t="s">
        <v>1610</v>
      </c>
      <c r="C1048" s="1" t="s">
        <v>2689</v>
      </c>
      <c r="D1048" s="1" t="s">
        <v>3207</v>
      </c>
      <c r="E1048" s="1" t="s">
        <v>3915</v>
      </c>
      <c r="F1048" s="185" t="s">
        <v>4677</v>
      </c>
      <c r="G1048" s="1" t="s">
        <v>16</v>
      </c>
      <c r="H1048" s="1" t="s">
        <v>832</v>
      </c>
      <c r="I1048" s="1" t="s">
        <v>16</v>
      </c>
      <c r="J1048" s="1" t="s">
        <v>1255</v>
      </c>
      <c r="K1048" s="1" t="s">
        <v>16</v>
      </c>
      <c r="L1048" s="1" t="s">
        <v>16</v>
      </c>
      <c r="M1048" s="1" t="s">
        <v>16</v>
      </c>
      <c r="N1048" s="1" t="s">
        <v>16</v>
      </c>
      <c r="O1048" s="1" t="s">
        <v>16</v>
      </c>
      <c r="P1048" s="1" t="s">
        <v>16</v>
      </c>
    </row>
    <row r="1049" spans="2:16" ht="30">
      <c r="B1049" s="124" t="s">
        <v>1582</v>
      </c>
      <c r="C1049" s="124" t="s">
        <v>2641</v>
      </c>
      <c r="D1049" s="1" t="s">
        <v>3208</v>
      </c>
      <c r="E1049" s="1" t="s">
        <v>3918</v>
      </c>
      <c r="F1049" s="636" t="s">
        <v>4678</v>
      </c>
    </row>
    <row r="1050" spans="2:16" ht="30">
      <c r="B1050" s="1" t="s">
        <v>1583</v>
      </c>
      <c r="C1050" s="1" t="s">
        <v>2642</v>
      </c>
      <c r="D1050" s="1" t="s">
        <v>2986</v>
      </c>
      <c r="E1050" s="1" t="s">
        <v>3919</v>
      </c>
      <c r="F1050" s="185" t="s">
        <v>4615</v>
      </c>
    </row>
    <row r="1051" spans="2:16" ht="15">
      <c r="B1051" s="1" t="s">
        <v>1611</v>
      </c>
      <c r="C1051" s="126" t="s">
        <v>2742</v>
      </c>
      <c r="D1051" s="1" t="s">
        <v>3209</v>
      </c>
      <c r="E1051" s="1" t="s">
        <v>3916</v>
      </c>
      <c r="F1051" s="185" t="s">
        <v>4679</v>
      </c>
    </row>
    <row r="1052" spans="2:16" ht="30">
      <c r="B1052" s="1" t="s">
        <v>1590</v>
      </c>
      <c r="C1052" s="1" t="s">
        <v>2643</v>
      </c>
      <c r="D1052" s="1" t="s">
        <v>3991</v>
      </c>
      <c r="E1052" s="1" t="s">
        <v>3971</v>
      </c>
      <c r="F1052" s="185" t="s">
        <v>4617</v>
      </c>
    </row>
    <row r="1053" spans="2:16" ht="15">
      <c r="B1053" s="1" t="s">
        <v>833</v>
      </c>
      <c r="C1053" s="1" t="s">
        <v>2690</v>
      </c>
      <c r="D1053" s="1" t="s">
        <v>834</v>
      </c>
      <c r="E1053" s="1" t="s">
        <v>3981</v>
      </c>
      <c r="F1053" s="185" t="s">
        <v>4680</v>
      </c>
      <c r="G1053" s="1" t="s">
        <v>16</v>
      </c>
      <c r="H1053" s="1" t="s">
        <v>835</v>
      </c>
      <c r="I1053" s="1" t="s">
        <v>16</v>
      </c>
      <c r="J1053" s="1" t="s">
        <v>1256</v>
      </c>
      <c r="K1053" s="1" t="s">
        <v>16</v>
      </c>
      <c r="L1053" s="1" t="s">
        <v>16</v>
      </c>
      <c r="M1053" s="1" t="s">
        <v>16</v>
      </c>
      <c r="N1053" s="1" t="s">
        <v>16</v>
      </c>
      <c r="O1053" s="1" t="s">
        <v>16</v>
      </c>
      <c r="P1053" s="1" t="s">
        <v>16</v>
      </c>
    </row>
    <row r="1054" spans="2:16" ht="30">
      <c r="B1054" s="1" t="s">
        <v>1613</v>
      </c>
      <c r="C1054" s="1" t="s">
        <v>2691</v>
      </c>
      <c r="D1054" s="1" t="s">
        <v>836</v>
      </c>
      <c r="E1054" s="1" t="s">
        <v>3968</v>
      </c>
      <c r="F1054" s="185" t="s">
        <v>4681</v>
      </c>
      <c r="G1054" s="1" t="s">
        <v>16</v>
      </c>
      <c r="H1054" s="1" t="s">
        <v>837</v>
      </c>
      <c r="I1054" s="1" t="s">
        <v>16</v>
      </c>
      <c r="J1054" s="1" t="s">
        <v>1257</v>
      </c>
      <c r="K1054" s="1" t="s">
        <v>16</v>
      </c>
      <c r="L1054" s="1" t="s">
        <v>16</v>
      </c>
      <c r="M1054" s="1" t="s">
        <v>16</v>
      </c>
      <c r="N1054" s="1" t="s">
        <v>16</v>
      </c>
      <c r="O1054" s="1" t="s">
        <v>16</v>
      </c>
      <c r="P1054" s="1" t="s">
        <v>16</v>
      </c>
    </row>
    <row r="1055" spans="2:16" ht="30">
      <c r="B1055" s="1" t="s">
        <v>838</v>
      </c>
      <c r="C1055" s="1" t="s">
        <v>2692</v>
      </c>
      <c r="D1055" s="1" t="s">
        <v>3210</v>
      </c>
      <c r="E1055" s="1" t="s">
        <v>4023</v>
      </c>
      <c r="F1055" s="185" t="s">
        <v>4682</v>
      </c>
      <c r="G1055" s="1" t="s">
        <v>16</v>
      </c>
      <c r="H1055" s="1" t="s">
        <v>839</v>
      </c>
      <c r="I1055" s="1" t="s">
        <v>16</v>
      </c>
      <c r="J1055" s="1" t="s">
        <v>1258</v>
      </c>
      <c r="K1055" s="1" t="s">
        <v>16</v>
      </c>
      <c r="L1055" s="1" t="s">
        <v>16</v>
      </c>
      <c r="M1055" s="1" t="s">
        <v>16</v>
      </c>
      <c r="O1055" s="1" t="s">
        <v>16</v>
      </c>
      <c r="P1055" s="1" t="s">
        <v>16</v>
      </c>
    </row>
    <row r="1056" spans="2:16" ht="15">
      <c r="B1056" s="1" t="s">
        <v>16</v>
      </c>
      <c r="C1056" s="1" t="s">
        <v>2201</v>
      </c>
      <c r="F1056" s="185" t="e">
        <v>#N/A</v>
      </c>
      <c r="G1056" s="1" t="s">
        <v>16</v>
      </c>
      <c r="H1056" s="1" t="s">
        <v>16</v>
      </c>
      <c r="I1056" s="1" t="s">
        <v>16</v>
      </c>
      <c r="K1056" s="1" t="s">
        <v>16</v>
      </c>
      <c r="L1056" s="1" t="s">
        <v>16</v>
      </c>
      <c r="M1056" s="1" t="s">
        <v>16</v>
      </c>
      <c r="N1056" s="1" t="s">
        <v>16</v>
      </c>
      <c r="O1056" s="1" t="s">
        <v>16</v>
      </c>
      <c r="P1056" s="1" t="s">
        <v>16</v>
      </c>
    </row>
    <row r="1057" spans="2:11" ht="30">
      <c r="B1057" s="1" t="s">
        <v>1381</v>
      </c>
      <c r="C1057" s="1" t="s">
        <v>2693</v>
      </c>
      <c r="D1057" s="1" t="s">
        <v>3211</v>
      </c>
      <c r="E1057" s="1" t="s">
        <v>4017</v>
      </c>
      <c r="F1057" s="185" t="s">
        <v>4683</v>
      </c>
      <c r="G1057" s="1" t="s">
        <v>16</v>
      </c>
      <c r="H1057" s="1" t="s">
        <v>840</v>
      </c>
      <c r="I1057" s="1" t="s">
        <v>16</v>
      </c>
      <c r="J1057" s="1" t="s">
        <v>1259</v>
      </c>
    </row>
    <row r="1058" spans="2:11" ht="15">
      <c r="B1058" s="1" t="s">
        <v>1614</v>
      </c>
      <c r="C1058" s="1" t="s">
        <v>2694</v>
      </c>
      <c r="D1058" s="1" t="s">
        <v>3212</v>
      </c>
      <c r="E1058" s="1" t="s">
        <v>3972</v>
      </c>
      <c r="F1058" s="185" t="s">
        <v>4684</v>
      </c>
    </row>
    <row r="1059" spans="2:11" ht="15">
      <c r="B1059" s="1" t="s">
        <v>1615</v>
      </c>
      <c r="C1059" s="1" t="s">
        <v>2695</v>
      </c>
      <c r="D1059" s="1" t="s">
        <v>3213</v>
      </c>
      <c r="E1059" s="1" t="s">
        <v>3973</v>
      </c>
      <c r="F1059" s="185" t="s">
        <v>4685</v>
      </c>
    </row>
    <row r="1060" spans="2:11" ht="30">
      <c r="B1060" s="1" t="s">
        <v>1616</v>
      </c>
      <c r="C1060" s="1" t="s">
        <v>2696</v>
      </c>
      <c r="D1060" s="1" t="s">
        <v>3214</v>
      </c>
      <c r="E1060" s="1" t="s">
        <v>3974</v>
      </c>
      <c r="F1060" s="185" t="s">
        <v>4686</v>
      </c>
    </row>
    <row r="1061" spans="2:11" ht="30">
      <c r="B1061" s="1" t="s">
        <v>1587</v>
      </c>
      <c r="C1061" s="1" t="s">
        <v>2651</v>
      </c>
      <c r="D1061" s="1" t="s">
        <v>2991</v>
      </c>
      <c r="E1061" s="1" t="s">
        <v>3975</v>
      </c>
      <c r="F1061" s="185" t="s">
        <v>4625</v>
      </c>
    </row>
    <row r="1062" spans="2:11" ht="30">
      <c r="B1062" s="1" t="s">
        <v>1617</v>
      </c>
      <c r="C1062" s="1" t="s">
        <v>2697</v>
      </c>
      <c r="D1062" s="1" t="s">
        <v>3215</v>
      </c>
      <c r="E1062" s="1" t="s">
        <v>3976</v>
      </c>
      <c r="F1062" s="185" t="s">
        <v>4687</v>
      </c>
    </row>
    <row r="1063" spans="2:11" ht="30">
      <c r="B1063" s="1" t="s">
        <v>1589</v>
      </c>
      <c r="C1063" s="1" t="s">
        <v>2653</v>
      </c>
      <c r="D1063" s="1" t="s">
        <v>3216</v>
      </c>
      <c r="E1063" s="1" t="s">
        <v>3977</v>
      </c>
      <c r="F1063" s="185" t="s">
        <v>4688</v>
      </c>
      <c r="G1063" s="1" t="s">
        <v>16</v>
      </c>
      <c r="H1063" s="1" t="s">
        <v>16</v>
      </c>
      <c r="I1063" s="1" t="s">
        <v>16</v>
      </c>
    </row>
    <row r="1064" spans="2:11" ht="15"/>
    <row r="1065" spans="2:11" ht="15">
      <c r="B1065" s="1" t="s">
        <v>791</v>
      </c>
      <c r="C1065" s="1" t="s">
        <v>2654</v>
      </c>
      <c r="D1065" s="1" t="s">
        <v>791</v>
      </c>
      <c r="E1065" s="1" t="s">
        <v>906</v>
      </c>
      <c r="F1065" s="185" t="s">
        <v>4628</v>
      </c>
      <c r="G1065" s="1" t="s">
        <v>16</v>
      </c>
      <c r="H1065" s="1" t="s">
        <v>841</v>
      </c>
      <c r="I1065" s="1" t="s">
        <v>16</v>
      </c>
      <c r="J1065" s="1" t="s">
        <v>891</v>
      </c>
    </row>
    <row r="1066" spans="2:11" ht="15">
      <c r="E1066" s="1" t="s">
        <v>16</v>
      </c>
      <c r="G1066" s="1" t="s">
        <v>16</v>
      </c>
      <c r="H1066" s="1" t="s">
        <v>16</v>
      </c>
      <c r="I1066" s="1" t="s">
        <v>16</v>
      </c>
      <c r="J1066" s="1" t="s">
        <v>16</v>
      </c>
    </row>
    <row r="1067" spans="2:11" ht="15">
      <c r="E1067" s="1" t="s">
        <v>16</v>
      </c>
      <c r="G1067" s="1" t="s">
        <v>16</v>
      </c>
      <c r="H1067" s="1" t="s">
        <v>16</v>
      </c>
      <c r="I1067" s="1" t="s">
        <v>16</v>
      </c>
      <c r="J1067" s="1" t="s">
        <v>16</v>
      </c>
    </row>
    <row r="1068" spans="2:11" ht="15">
      <c r="B1068" s="1" t="s">
        <v>842</v>
      </c>
      <c r="C1068" s="1" t="s">
        <v>2698</v>
      </c>
      <c r="D1068" s="564" t="s">
        <v>843</v>
      </c>
      <c r="E1068" s="1" t="s">
        <v>924</v>
      </c>
      <c r="F1068" s="185" t="s">
        <v>842</v>
      </c>
      <c r="G1068" s="1" t="s">
        <v>16</v>
      </c>
      <c r="H1068" s="1" t="s">
        <v>16</v>
      </c>
      <c r="I1068" s="1" t="s">
        <v>16</v>
      </c>
      <c r="J1068" s="1" t="s">
        <v>1002</v>
      </c>
    </row>
    <row r="1069" spans="2:11" ht="15">
      <c r="E1069" s="1" t="s">
        <v>16</v>
      </c>
      <c r="G1069" s="1" t="s">
        <v>16</v>
      </c>
      <c r="H1069" s="1" t="s">
        <v>16</v>
      </c>
      <c r="I1069" s="1" t="s">
        <v>16</v>
      </c>
      <c r="J1069" s="1" t="s">
        <v>16</v>
      </c>
    </row>
    <row r="1070" spans="2:11" ht="15">
      <c r="B1070" s="1" t="s">
        <v>2</v>
      </c>
      <c r="C1070" s="126" t="s">
        <v>2002</v>
      </c>
      <c r="D1070" s="1" t="s">
        <v>3</v>
      </c>
      <c r="E1070" s="1" t="s">
        <v>4</v>
      </c>
      <c r="F1070" s="185" t="s">
        <v>4068</v>
      </c>
      <c r="G1070" s="1" t="s">
        <v>5</v>
      </c>
      <c r="H1070" s="1" t="s">
        <v>6</v>
      </c>
      <c r="I1070" s="1" t="s">
        <v>7</v>
      </c>
      <c r="J1070" s="1" t="s">
        <v>8</v>
      </c>
      <c r="K1070" s="1" t="s">
        <v>1275</v>
      </c>
    </row>
    <row r="1071" spans="2:11" ht="15">
      <c r="E1071" s="1" t="s">
        <v>16</v>
      </c>
      <c r="G1071" s="1" t="s">
        <v>16</v>
      </c>
      <c r="H1071" s="1" t="s">
        <v>16</v>
      </c>
      <c r="I1071" s="1" t="s">
        <v>16</v>
      </c>
      <c r="J1071" s="1" t="s">
        <v>16</v>
      </c>
    </row>
    <row r="1072" spans="2:11" ht="15">
      <c r="B1072" s="125" t="s">
        <v>844</v>
      </c>
      <c r="C1072" s="125" t="s">
        <v>2699</v>
      </c>
      <c r="D1072" s="565" t="s">
        <v>843</v>
      </c>
      <c r="E1072" s="1" t="s">
        <v>925</v>
      </c>
      <c r="F1072" s="638" t="s">
        <v>844</v>
      </c>
      <c r="G1072" s="1" t="s">
        <v>16</v>
      </c>
      <c r="H1072" s="1" t="s">
        <v>16</v>
      </c>
      <c r="I1072" s="1" t="s">
        <v>16</v>
      </c>
      <c r="J1072" s="1" t="s">
        <v>1260</v>
      </c>
    </row>
    <row r="1073" spans="2:10" ht="15">
      <c r="B1073" s="125" t="s">
        <v>844</v>
      </c>
      <c r="C1073" s="125" t="s">
        <v>2699</v>
      </c>
      <c r="D1073" s="565" t="s">
        <v>843</v>
      </c>
      <c r="E1073" s="1" t="s">
        <v>925</v>
      </c>
      <c r="F1073" s="638" t="s">
        <v>844</v>
      </c>
      <c r="G1073" s="1" t="s">
        <v>16</v>
      </c>
      <c r="H1073" s="1" t="s">
        <v>16</v>
      </c>
      <c r="I1073" s="1" t="s">
        <v>16</v>
      </c>
      <c r="J1073" s="1" t="s">
        <v>1260</v>
      </c>
    </row>
    <row r="1074" spans="2:10" ht="15">
      <c r="B1074" s="125" t="s">
        <v>845</v>
      </c>
      <c r="C1074" s="125" t="s">
        <v>2700</v>
      </c>
      <c r="D1074" s="565" t="s">
        <v>846</v>
      </c>
      <c r="E1074" s="1" t="s">
        <v>926</v>
      </c>
      <c r="F1074" s="638" t="s">
        <v>845</v>
      </c>
      <c r="G1074" s="1" t="s">
        <v>16</v>
      </c>
      <c r="H1074" s="1" t="s">
        <v>16</v>
      </c>
      <c r="I1074" s="1" t="s">
        <v>16</v>
      </c>
      <c r="J1074" s="1" t="s">
        <v>1261</v>
      </c>
    </row>
    <row r="1075" spans="2:10" ht="15">
      <c r="B1075" s="125" t="s">
        <v>847</v>
      </c>
      <c r="C1075" s="125" t="s">
        <v>2699</v>
      </c>
      <c r="D1075" s="565" t="s">
        <v>848</v>
      </c>
      <c r="E1075" s="1" t="s">
        <v>925</v>
      </c>
      <c r="F1075" s="638" t="s">
        <v>847</v>
      </c>
      <c r="G1075" s="1" t="s">
        <v>16</v>
      </c>
      <c r="H1075" s="1" t="s">
        <v>16</v>
      </c>
      <c r="I1075" s="1" t="s">
        <v>16</v>
      </c>
      <c r="J1075" s="1" t="s">
        <v>1260</v>
      </c>
    </row>
    <row r="1076" spans="2:10" ht="15">
      <c r="B1076" s="125" t="s">
        <v>849</v>
      </c>
      <c r="C1076" s="125" t="s">
        <v>2701</v>
      </c>
      <c r="D1076" s="565" t="s">
        <v>850</v>
      </c>
      <c r="E1076" s="1" t="s">
        <v>927</v>
      </c>
      <c r="F1076" s="638" t="s">
        <v>849</v>
      </c>
      <c r="G1076" s="1" t="s">
        <v>16</v>
      </c>
      <c r="H1076" s="1" t="s">
        <v>16</v>
      </c>
      <c r="I1076" s="1" t="s">
        <v>16</v>
      </c>
      <c r="J1076" s="1" t="s">
        <v>1262</v>
      </c>
    </row>
    <row r="1077" spans="2:10" ht="15">
      <c r="B1077" s="125" t="s">
        <v>851</v>
      </c>
      <c r="C1077" s="125" t="s">
        <v>2702</v>
      </c>
      <c r="D1077" s="565" t="s">
        <v>852</v>
      </c>
      <c r="E1077" s="1" t="s">
        <v>928</v>
      </c>
      <c r="F1077" s="638" t="s">
        <v>851</v>
      </c>
      <c r="G1077" s="1" t="s">
        <v>16</v>
      </c>
      <c r="H1077" s="1" t="s">
        <v>16</v>
      </c>
      <c r="I1077" s="1" t="s">
        <v>16</v>
      </c>
      <c r="J1077" s="1" t="s">
        <v>1263</v>
      </c>
    </row>
    <row r="1078" spans="2:10" ht="15">
      <c r="B1078" s="125" t="s">
        <v>75</v>
      </c>
      <c r="C1078" s="125" t="s">
        <v>2703</v>
      </c>
      <c r="D1078" s="565" t="s">
        <v>76</v>
      </c>
      <c r="E1078" s="1" t="s">
        <v>929</v>
      </c>
      <c r="F1078" s="638" t="s">
        <v>75</v>
      </c>
      <c r="G1078" s="1" t="s">
        <v>16</v>
      </c>
      <c r="H1078" s="1" t="s">
        <v>16</v>
      </c>
      <c r="I1078" s="1" t="s">
        <v>16</v>
      </c>
      <c r="J1078" s="1" t="s">
        <v>1008</v>
      </c>
    </row>
    <row r="1079" spans="2:10" ht="15">
      <c r="B1079" s="125" t="s">
        <v>853</v>
      </c>
      <c r="C1079" s="125" t="s">
        <v>2704</v>
      </c>
      <c r="D1079" s="565" t="s">
        <v>854</v>
      </c>
      <c r="E1079" s="126" t="s">
        <v>930</v>
      </c>
      <c r="F1079" s="638" t="s">
        <v>853</v>
      </c>
      <c r="G1079" s="1" t="s">
        <v>16</v>
      </c>
      <c r="H1079" s="1" t="s">
        <v>16</v>
      </c>
      <c r="I1079" s="1" t="s">
        <v>16</v>
      </c>
      <c r="J1079" s="1" t="s">
        <v>1264</v>
      </c>
    </row>
    <row r="1080" spans="2:10" ht="15">
      <c r="B1080" s="1" t="s">
        <v>1365</v>
      </c>
      <c r="C1080" s="1" t="s">
        <v>2705</v>
      </c>
      <c r="E1080" s="1" t="s">
        <v>16</v>
      </c>
      <c r="F1080" s="185" t="s">
        <v>1365</v>
      </c>
      <c r="G1080" s="1" t="s">
        <v>16</v>
      </c>
      <c r="H1080" s="1" t="s">
        <v>16</v>
      </c>
      <c r="I1080" s="1" t="s">
        <v>16</v>
      </c>
      <c r="J1080" s="1" t="s">
        <v>1364</v>
      </c>
    </row>
    <row r="1081" spans="2:10" ht="15"/>
    <row r="1082" spans="2:10" ht="15"/>
    <row r="1083" spans="2:10" ht="15">
      <c r="B1083" s="202"/>
      <c r="D1083" s="559"/>
      <c r="F1083" s="639"/>
    </row>
    <row r="1084" spans="2:10" ht="15">
      <c r="B1084" s="1" t="s">
        <v>1993</v>
      </c>
      <c r="C1084" s="1" t="s">
        <v>2706</v>
      </c>
      <c r="D1084" s="559"/>
    </row>
    <row r="1085" spans="2:10" ht="15">
      <c r="B1085" s="1" t="s">
        <v>1665</v>
      </c>
      <c r="C1085" s="1" t="s">
        <v>2427</v>
      </c>
      <c r="D1085" s="559"/>
    </row>
    <row r="1086" spans="2:10" ht="30">
      <c r="B1086" s="1" t="s">
        <v>1664</v>
      </c>
      <c r="C1086" s="1" t="s">
        <v>2428</v>
      </c>
      <c r="D1086" s="559"/>
    </row>
    <row r="1087" spans="2:10" ht="15">
      <c r="B1087" s="1" t="s">
        <v>1666</v>
      </c>
      <c r="C1087" s="1" t="s">
        <v>2431</v>
      </c>
      <c r="D1087" s="559"/>
    </row>
    <row r="1088" spans="2:10" ht="30">
      <c r="B1088" s="1" t="s">
        <v>1672</v>
      </c>
      <c r="C1088" s="1" t="s">
        <v>2707</v>
      </c>
      <c r="D1088" s="559"/>
    </row>
    <row r="1089" spans="2:6" ht="15">
      <c r="B1089" s="1" t="s">
        <v>1667</v>
      </c>
      <c r="C1089" s="1" t="s">
        <v>2433</v>
      </c>
      <c r="D1089" s="559"/>
    </row>
    <row r="1090" spans="2:6" ht="30">
      <c r="B1090" s="1" t="s">
        <v>1673</v>
      </c>
      <c r="C1090" s="1" t="s">
        <v>2434</v>
      </c>
      <c r="D1090" s="559"/>
    </row>
    <row r="1091" spans="2:6" ht="15">
      <c r="B1091" s="1" t="s">
        <v>1668</v>
      </c>
      <c r="C1091" s="1" t="s">
        <v>2437</v>
      </c>
      <c r="D1091" s="559"/>
      <c r="F1091" s="185" t="s">
        <v>4689</v>
      </c>
    </row>
    <row r="1092" spans="2:6" ht="30">
      <c r="B1092" s="1" t="s">
        <v>1674</v>
      </c>
      <c r="C1092" s="1" t="s">
        <v>2438</v>
      </c>
      <c r="D1092" s="559"/>
    </row>
    <row r="1093" spans="2:6" ht="15">
      <c r="B1093" s="1" t="s">
        <v>1669</v>
      </c>
      <c r="C1093" s="1" t="s">
        <v>2442</v>
      </c>
      <c r="D1093" s="559"/>
    </row>
    <row r="1094" spans="2:6" ht="30">
      <c r="B1094" s="1" t="s">
        <v>1675</v>
      </c>
      <c r="C1094" s="1" t="s">
        <v>2708</v>
      </c>
      <c r="D1094" s="559"/>
    </row>
    <row r="1095" spans="2:6" ht="15">
      <c r="B1095" s="1" t="s">
        <v>1670</v>
      </c>
      <c r="C1095" s="1" t="s">
        <v>2444</v>
      </c>
      <c r="D1095" s="559"/>
    </row>
    <row r="1096" spans="2:6" ht="30">
      <c r="B1096" s="1" t="s">
        <v>1676</v>
      </c>
      <c r="C1096" s="1" t="s">
        <v>2709</v>
      </c>
      <c r="D1096" s="559"/>
    </row>
    <row r="1097" spans="2:6" ht="15">
      <c r="B1097" s="1" t="s">
        <v>1671</v>
      </c>
      <c r="C1097" s="1" t="s">
        <v>2448</v>
      </c>
      <c r="D1097" s="559"/>
    </row>
    <row r="1098" spans="2:6" ht="30">
      <c r="B1098" s="1" t="s">
        <v>1677</v>
      </c>
      <c r="C1098" s="1" t="s">
        <v>2449</v>
      </c>
      <c r="D1098" s="559"/>
    </row>
    <row r="1099" spans="2:6" ht="15">
      <c r="B1099" s="1" t="s">
        <v>1691</v>
      </c>
      <c r="C1099" s="1" t="s">
        <v>2710</v>
      </c>
      <c r="D1099" s="559"/>
    </row>
    <row r="1100" spans="2:6" ht="15">
      <c r="B1100" s="1" t="s">
        <v>1692</v>
      </c>
      <c r="C1100" s="1" t="s">
        <v>2711</v>
      </c>
      <c r="D1100" s="559"/>
    </row>
    <row r="1101" spans="2:6" ht="15">
      <c r="B1101" s="1" t="s">
        <v>1693</v>
      </c>
      <c r="C1101" s="1" t="s">
        <v>2712</v>
      </c>
      <c r="D1101" s="559"/>
    </row>
    <row r="1102" spans="2:6" ht="15">
      <c r="B1102" s="1" t="s">
        <v>1694</v>
      </c>
      <c r="C1102" s="1" t="s">
        <v>2713</v>
      </c>
      <c r="D1102" s="559"/>
    </row>
    <row r="1103" spans="2:6" ht="15">
      <c r="B1103" s="1" t="s">
        <v>1695</v>
      </c>
      <c r="C1103" s="1" t="s">
        <v>2714</v>
      </c>
      <c r="D1103" s="559"/>
    </row>
    <row r="1104" spans="2:6" ht="15">
      <c r="B1104" s="1" t="s">
        <v>1697</v>
      </c>
      <c r="C1104" s="1" t="s">
        <v>2715</v>
      </c>
      <c r="D1104" s="559"/>
    </row>
    <row r="1105" spans="2:6" ht="15">
      <c r="B1105" s="1" t="s">
        <v>1703</v>
      </c>
      <c r="C1105" s="1" t="s">
        <v>2716</v>
      </c>
      <c r="D1105" s="559"/>
    </row>
    <row r="1106" spans="2:6" ht="15">
      <c r="B1106" s="1" t="s">
        <v>1696</v>
      </c>
      <c r="C1106" s="1" t="s">
        <v>2717</v>
      </c>
      <c r="D1106" s="559"/>
    </row>
    <row r="1107" spans="2:6" ht="15">
      <c r="B1107" s="1" t="s">
        <v>1912</v>
      </c>
      <c r="C1107" s="1" t="s">
        <v>2718</v>
      </c>
      <c r="D1107" s="559"/>
    </row>
    <row r="1108" spans="2:6" ht="15">
      <c r="D1108" s="559"/>
    </row>
    <row r="1109" spans="2:6" ht="15">
      <c r="B1109" s="526" t="s">
        <v>2001</v>
      </c>
      <c r="C1109" s="558" t="s">
        <v>2719</v>
      </c>
      <c r="F1109" s="640" t="s">
        <v>2001</v>
      </c>
    </row>
    <row r="1110" spans="2:6" ht="409.5" customHeight="1">
      <c r="B1110" s="513" t="s">
        <v>4064</v>
      </c>
      <c r="C1110" s="513" t="s">
        <v>4065</v>
      </c>
      <c r="D1110" s="513" t="s">
        <v>4064</v>
      </c>
      <c r="E1110" s="513" t="s">
        <v>4064</v>
      </c>
      <c r="F1110" s="620" t="s">
        <v>4690</v>
      </c>
    </row>
    <row r="1111" spans="2:6" ht="15"/>
    <row r="1112" spans="2:6" ht="15">
      <c r="B1112" s="1" t="s">
        <v>1349</v>
      </c>
      <c r="C1112" s="1" t="s">
        <v>1349</v>
      </c>
      <c r="D1112" s="1" t="s">
        <v>1349</v>
      </c>
      <c r="E1112" s="1" t="s">
        <v>1349</v>
      </c>
      <c r="F1112" s="185" t="s">
        <v>1349</v>
      </c>
    </row>
    <row r="1113" spans="2:6" ht="12.75" customHeight="1">
      <c r="B1113" s="1" t="s">
        <v>1350</v>
      </c>
      <c r="C1113" s="1" t="s">
        <v>1350</v>
      </c>
      <c r="D1113" s="1" t="s">
        <v>1350</v>
      </c>
      <c r="E1113" s="1" t="s">
        <v>1350</v>
      </c>
      <c r="F1113" s="185" t="s">
        <v>1350</v>
      </c>
    </row>
    <row r="1114" spans="2:6" ht="12.75" customHeight="1">
      <c r="B1114" s="1" t="s">
        <v>1351</v>
      </c>
      <c r="C1114" s="1" t="s">
        <v>1351</v>
      </c>
      <c r="D1114" s="1" t="s">
        <v>1351</v>
      </c>
      <c r="E1114" s="1" t="s">
        <v>1351</v>
      </c>
      <c r="F1114" s="185" t="s">
        <v>1351</v>
      </c>
    </row>
    <row r="1115" spans="2:6" ht="12.75" customHeight="1">
      <c r="B1115" s="1" t="s">
        <v>1352</v>
      </c>
      <c r="C1115" s="1" t="s">
        <v>1352</v>
      </c>
      <c r="D1115" s="1" t="s">
        <v>1352</v>
      </c>
      <c r="E1115" s="1" t="s">
        <v>1352</v>
      </c>
      <c r="F1115" s="185" t="s">
        <v>1352</v>
      </c>
    </row>
    <row r="1116" spans="2:6" ht="12.75" customHeight="1">
      <c r="B1116" s="1" t="s">
        <v>634</v>
      </c>
      <c r="C1116" s="1" t="s">
        <v>634</v>
      </c>
      <c r="D1116" s="1" t="s">
        <v>634</v>
      </c>
      <c r="E1116" s="1" t="s">
        <v>634</v>
      </c>
      <c r="F1116" s="185" t="s">
        <v>634</v>
      </c>
    </row>
    <row r="1117" spans="2:6" ht="12.75" customHeight="1">
      <c r="B1117" s="1" t="s">
        <v>1354</v>
      </c>
      <c r="C1117" s="1" t="s">
        <v>1354</v>
      </c>
      <c r="D1117" s="1" t="s">
        <v>1354</v>
      </c>
      <c r="E1117" s="1" t="s">
        <v>1354</v>
      </c>
      <c r="F1117" s="185" t="s">
        <v>1354</v>
      </c>
    </row>
    <row r="1118" spans="2:6" ht="12.75" customHeight="1">
      <c r="B1118" s="1" t="s">
        <v>1355</v>
      </c>
      <c r="C1118" s="1" t="s">
        <v>2812</v>
      </c>
      <c r="D1118" s="1" t="s">
        <v>1355</v>
      </c>
      <c r="E1118" s="1" t="s">
        <v>3735</v>
      </c>
      <c r="F1118" s="185" t="s">
        <v>1355</v>
      </c>
    </row>
    <row r="1119" spans="2:6" ht="12.75" customHeight="1">
      <c r="B1119" s="1" t="s">
        <v>1356</v>
      </c>
      <c r="C1119" s="1" t="s">
        <v>2813</v>
      </c>
      <c r="D1119" s="1" t="s">
        <v>1356</v>
      </c>
      <c r="E1119" s="1" t="s">
        <v>3737</v>
      </c>
      <c r="F1119" s="185" t="s">
        <v>1356</v>
      </c>
    </row>
    <row r="1120" spans="2:6" ht="12.75" customHeight="1">
      <c r="B1120" s="1" t="s">
        <v>1357</v>
      </c>
      <c r="C1120" s="1" t="s">
        <v>2814</v>
      </c>
      <c r="D1120" s="1" t="s">
        <v>1357</v>
      </c>
      <c r="E1120" s="1" t="s">
        <v>3736</v>
      </c>
      <c r="F1120" s="185" t="s">
        <v>1357</v>
      </c>
    </row>
    <row r="1121" spans="1:5" ht="12.75" customHeight="1"/>
    <row r="1122" spans="1:5" ht="12.75" customHeight="1"/>
    <row r="1123" spans="1:5" ht="12.75" customHeight="1">
      <c r="B1123" s="607" t="s">
        <v>4056</v>
      </c>
    </row>
    <row r="1124" spans="1:5" ht="12.75" customHeight="1">
      <c r="B1124" s="1" t="s">
        <v>4025</v>
      </c>
      <c r="C1124" s="1" t="s">
        <v>4058</v>
      </c>
      <c r="D1124" s="1" t="s">
        <v>3</v>
      </c>
      <c r="E1124" s="1" t="s">
        <v>4</v>
      </c>
    </row>
    <row r="1125" spans="1:5" ht="12.75" customHeight="1">
      <c r="B1125" s="1" t="s">
        <v>4026</v>
      </c>
      <c r="C1125" s="1" t="s">
        <v>4058</v>
      </c>
      <c r="D1125" s="1" t="s">
        <v>3</v>
      </c>
      <c r="E1125" s="1" t="s">
        <v>4</v>
      </c>
    </row>
    <row r="1126" spans="1:5" ht="12.75" customHeight="1">
      <c r="B1126" s="1" t="s">
        <v>4027</v>
      </c>
      <c r="C1126" s="1" t="s">
        <v>4058</v>
      </c>
      <c r="D1126" s="1" t="s">
        <v>3</v>
      </c>
      <c r="E1126" s="1" t="s">
        <v>4</v>
      </c>
    </row>
    <row r="1127" spans="1:5" ht="12.75" customHeight="1">
      <c r="B1127" s="1" t="s">
        <v>4030</v>
      </c>
      <c r="C1127" s="1" t="s">
        <v>4058</v>
      </c>
      <c r="D1127" s="1" t="s">
        <v>3</v>
      </c>
      <c r="E1127" s="1" t="s">
        <v>4</v>
      </c>
    </row>
    <row r="1128" spans="1:5" ht="12.75" customHeight="1">
      <c r="B1128" s="1" t="s">
        <v>4032</v>
      </c>
      <c r="C1128" s="1" t="s">
        <v>4058</v>
      </c>
      <c r="D1128" s="1" t="s">
        <v>3</v>
      </c>
      <c r="E1128" s="1" t="s">
        <v>4</v>
      </c>
    </row>
    <row r="1129" spans="1:5" ht="12.75" customHeight="1">
      <c r="B1129" s="1" t="s">
        <v>4031</v>
      </c>
      <c r="C1129" s="1" t="s">
        <v>4058</v>
      </c>
      <c r="D1129" s="1" t="s">
        <v>3</v>
      </c>
      <c r="E1129" s="1" t="s">
        <v>4</v>
      </c>
    </row>
    <row r="1130" spans="1:5" ht="12.75" customHeight="1">
      <c r="C1130" s="1" t="s">
        <v>4058</v>
      </c>
      <c r="D1130" s="1" t="s">
        <v>3</v>
      </c>
    </row>
    <row r="1131" spans="1:5" ht="12.75" customHeight="1">
      <c r="A1131" s="284" t="s">
        <v>1621</v>
      </c>
      <c r="B1131" s="1" t="s">
        <v>4039</v>
      </c>
      <c r="C1131" s="1" t="s">
        <v>4058</v>
      </c>
      <c r="D1131" s="1" t="s">
        <v>3</v>
      </c>
      <c r="E1131" s="1" t="s">
        <v>4</v>
      </c>
    </row>
    <row r="1132" spans="1:5" ht="12.75" customHeight="1">
      <c r="A1132" s="284" t="s">
        <v>1621</v>
      </c>
      <c r="B1132" s="1" t="s">
        <v>4040</v>
      </c>
      <c r="C1132" s="1" t="s">
        <v>4058</v>
      </c>
      <c r="D1132" s="1" t="s">
        <v>3</v>
      </c>
      <c r="E1132" s="1" t="s">
        <v>4</v>
      </c>
    </row>
    <row r="1133" spans="1:5" ht="12.75" customHeight="1">
      <c r="A1133" s="284" t="s">
        <v>1621</v>
      </c>
      <c r="B1133" s="1" t="s">
        <v>4041</v>
      </c>
      <c r="C1133" s="1" t="s">
        <v>4058</v>
      </c>
      <c r="D1133" s="1" t="s">
        <v>3</v>
      </c>
      <c r="E1133" s="1" t="s">
        <v>4</v>
      </c>
    </row>
    <row r="1134" spans="1:5" ht="47.25" customHeight="1">
      <c r="A1134" s="284" t="s">
        <v>1621</v>
      </c>
      <c r="B1134" s="1" t="s">
        <v>4042</v>
      </c>
      <c r="C1134" s="1" t="s">
        <v>4058</v>
      </c>
      <c r="D1134" s="1" t="s">
        <v>3</v>
      </c>
      <c r="E1134" s="1" t="s">
        <v>4</v>
      </c>
    </row>
    <row r="1135" spans="1:5" ht="12.75" customHeight="1">
      <c r="A1135" s="284" t="s">
        <v>1621</v>
      </c>
      <c r="B1135" s="1" t="s">
        <v>4043</v>
      </c>
      <c r="C1135" s="1" t="s">
        <v>4058</v>
      </c>
      <c r="D1135" s="1" t="s">
        <v>3</v>
      </c>
      <c r="E1135" s="1" t="s">
        <v>4</v>
      </c>
    </row>
    <row r="1136" spans="1:5" ht="67.5" customHeight="1">
      <c r="A1136" s="284" t="s">
        <v>1621</v>
      </c>
      <c r="B1136" s="1" t="s">
        <v>4044</v>
      </c>
      <c r="C1136" s="1" t="s">
        <v>4058</v>
      </c>
      <c r="D1136" s="1" t="s">
        <v>3</v>
      </c>
      <c r="E1136" s="1" t="s">
        <v>4</v>
      </c>
    </row>
    <row r="1137" spans="1:5" ht="12.75" customHeight="1">
      <c r="A1137" s="284" t="s">
        <v>1621</v>
      </c>
      <c r="B1137" s="1" t="s">
        <v>4045</v>
      </c>
      <c r="C1137" s="1" t="s">
        <v>4058</v>
      </c>
      <c r="D1137" s="1" t="s">
        <v>3</v>
      </c>
      <c r="E1137" s="1" t="s">
        <v>4</v>
      </c>
    </row>
    <row r="1138" spans="1:5" ht="51.75" customHeight="1">
      <c r="A1138" s="284" t="s">
        <v>1621</v>
      </c>
      <c r="B1138" s="1" t="s">
        <v>4046</v>
      </c>
      <c r="C1138" s="1" t="s">
        <v>4058</v>
      </c>
      <c r="D1138" s="1" t="s">
        <v>3</v>
      </c>
      <c r="E1138" s="1" t="s">
        <v>4</v>
      </c>
    </row>
    <row r="1139" spans="1:5" ht="12.75" customHeight="1">
      <c r="A1139" s="284" t="s">
        <v>1621</v>
      </c>
      <c r="B1139" s="1" t="s">
        <v>4047</v>
      </c>
      <c r="C1139" s="1" t="s">
        <v>4058</v>
      </c>
      <c r="D1139" s="1" t="s">
        <v>3</v>
      </c>
      <c r="E1139" s="1" t="s">
        <v>4</v>
      </c>
    </row>
    <row r="1140" spans="1:5" ht="49.5" customHeight="1">
      <c r="A1140" s="284" t="s">
        <v>1621</v>
      </c>
      <c r="B1140" s="1" t="s">
        <v>4059</v>
      </c>
      <c r="C1140" s="1" t="s">
        <v>4058</v>
      </c>
      <c r="D1140" s="1" t="s">
        <v>3</v>
      </c>
      <c r="E1140" s="1" t="s">
        <v>4</v>
      </c>
    </row>
    <row r="1141" spans="1:5" ht="12.75" customHeight="1">
      <c r="A1141" s="284" t="s">
        <v>1621</v>
      </c>
      <c r="B1141" s="1" t="s">
        <v>4048</v>
      </c>
      <c r="C1141" s="1" t="s">
        <v>4058</v>
      </c>
      <c r="D1141" s="1" t="s">
        <v>3</v>
      </c>
      <c r="E1141" s="1" t="s">
        <v>4</v>
      </c>
    </row>
    <row r="1142" spans="1:5" ht="60.75" customHeight="1">
      <c r="A1142" s="284" t="s">
        <v>1621</v>
      </c>
      <c r="B1142" s="1" t="s">
        <v>4049</v>
      </c>
      <c r="C1142" s="1" t="s">
        <v>4058</v>
      </c>
      <c r="D1142" s="1" t="s">
        <v>3</v>
      </c>
      <c r="E1142" s="1" t="s">
        <v>4</v>
      </c>
    </row>
    <row r="1143" spans="1:5" ht="12.75" customHeight="1">
      <c r="A1143" s="284" t="s">
        <v>1621</v>
      </c>
      <c r="B1143" s="1" t="s">
        <v>4050</v>
      </c>
      <c r="C1143" s="1" t="s">
        <v>4058</v>
      </c>
      <c r="D1143" s="1" t="s">
        <v>3</v>
      </c>
      <c r="E1143" s="1" t="s">
        <v>4</v>
      </c>
    </row>
    <row r="1144" spans="1:5" ht="60.75" customHeight="1">
      <c r="A1144" s="284" t="s">
        <v>1621</v>
      </c>
      <c r="B1144" s="1" t="s">
        <v>4051</v>
      </c>
      <c r="C1144" s="1" t="s">
        <v>4058</v>
      </c>
      <c r="D1144" s="1" t="s">
        <v>3</v>
      </c>
      <c r="E1144" s="1" t="s">
        <v>4</v>
      </c>
    </row>
    <row r="1145" spans="1:5" ht="12.75" customHeight="1">
      <c r="A1145" s="284" t="s">
        <v>1621</v>
      </c>
      <c r="B1145" s="1" t="s">
        <v>4052</v>
      </c>
      <c r="C1145" s="1" t="s">
        <v>4058</v>
      </c>
      <c r="D1145" s="1" t="s">
        <v>3</v>
      </c>
      <c r="E1145" s="1" t="s">
        <v>4</v>
      </c>
    </row>
    <row r="1146" spans="1:5" ht="75.75" customHeight="1">
      <c r="A1146" s="284" t="s">
        <v>1621</v>
      </c>
      <c r="B1146" s="1" t="s">
        <v>4053</v>
      </c>
      <c r="C1146" s="1" t="s">
        <v>4058</v>
      </c>
      <c r="D1146" s="1" t="s">
        <v>3</v>
      </c>
      <c r="E1146" s="1" t="s">
        <v>4</v>
      </c>
    </row>
    <row r="1147" spans="1:5" ht="12.75" customHeight="1">
      <c r="A1147" s="284" t="s">
        <v>1621</v>
      </c>
      <c r="B1147" s="1" t="s">
        <v>4054</v>
      </c>
      <c r="C1147" s="1" t="s">
        <v>4058</v>
      </c>
      <c r="D1147" s="1" t="s">
        <v>3</v>
      </c>
      <c r="E1147" s="1" t="s">
        <v>4</v>
      </c>
    </row>
    <row r="1148" spans="1:5" ht="63" customHeight="1">
      <c r="A1148" s="284" t="s">
        <v>1621</v>
      </c>
      <c r="B1148" s="1" t="s">
        <v>4055</v>
      </c>
      <c r="C1148" s="1" t="s">
        <v>4058</v>
      </c>
      <c r="D1148" s="1" t="s">
        <v>3</v>
      </c>
      <c r="E1148" s="1" t="s">
        <v>4</v>
      </c>
    </row>
    <row r="1149" spans="1:5" ht="12.75" customHeight="1"/>
    <row r="1150" spans="1:5" ht="12.75" customHeight="1"/>
    <row r="1151" spans="1:5" ht="12.75" customHeight="1"/>
    <row r="1152" spans="1:5" ht="12.75" customHeight="1"/>
    <row r="1153" ht="12.75" customHeight="1"/>
    <row r="1154" ht="12.75" customHeight="1"/>
    <row r="1155" ht="12.75" customHeight="1"/>
    <row r="1156" ht="12.75" customHeight="1"/>
    <row r="1157" ht="12.75" customHeight="1"/>
    <row r="1158" ht="12.75" customHeight="1"/>
    <row r="1159" ht="12.75" customHeight="1"/>
    <row r="1160" ht="12.75" customHeight="1"/>
    <row r="1161" ht="12.75" customHeight="1"/>
    <row r="1162" ht="12.75" customHeight="1"/>
    <row r="1163" ht="12.75" customHeight="1"/>
    <row r="1164" ht="12.75" customHeight="1"/>
    <row r="1165" ht="12.75" customHeight="1"/>
    <row r="1166" ht="12.75" customHeight="1"/>
    <row r="1167" ht="12.75" customHeight="1"/>
    <row r="1168" ht="12.75" customHeight="1"/>
    <row r="1169" ht="12.75" customHeight="1"/>
    <row r="1170" ht="12.75" customHeight="1"/>
    <row r="1171" ht="12.75" customHeight="1"/>
    <row r="1172" ht="12.75" customHeight="1"/>
    <row r="1173" ht="12.75" customHeight="1"/>
    <row r="1174" ht="12.75" customHeight="1"/>
    <row r="1175" ht="12.75" customHeight="1"/>
    <row r="1176" ht="12.75" customHeight="1"/>
    <row r="1177" ht="12.75" customHeight="1"/>
    <row r="1178" ht="12.75" customHeight="1"/>
    <row r="1179" ht="12.75" customHeight="1"/>
    <row r="1180" ht="12.75" customHeight="1"/>
    <row r="1181" ht="12.75" customHeight="1"/>
    <row r="1182" ht="12.75" customHeight="1"/>
    <row r="1183" ht="12.75" customHeight="1"/>
    <row r="1184" ht="12.75" customHeight="1"/>
    <row r="1185" ht="12.75" customHeight="1"/>
    <row r="1186" ht="12.75" customHeight="1"/>
    <row r="1187" ht="12.75" customHeight="1"/>
    <row r="1188" ht="12.75" customHeight="1"/>
    <row r="1189" ht="12.75" customHeight="1"/>
    <row r="1190" ht="12.75" customHeight="1"/>
    <row r="1191" ht="12.75" customHeight="1"/>
    <row r="1192" ht="12.75" customHeight="1"/>
    <row r="1193" ht="12.75" customHeight="1"/>
    <row r="1194" ht="12.75" customHeight="1"/>
    <row r="1195" ht="12.75" customHeight="1"/>
    <row r="1196" ht="12.75" customHeight="1"/>
    <row r="1197" ht="12.75" customHeight="1"/>
    <row r="1198" ht="12.75" customHeight="1"/>
    <row r="1199" ht="12.75" customHeight="1"/>
  </sheetData>
  <hyperlinks>
    <hyperlink ref="B3" location="Lexicon!M1" display="Click here for formatting notes:" xr:uid="{00000000-0004-0000-0C00-000000000000}"/>
    <hyperlink ref="B6" location="Lexicon!A1072" display="license text - see row 1072 " xr:uid="{00000000-0004-0000-0C00-000001000000}"/>
    <hyperlink ref="B1109" location="Lexicon!A1" display="back to top" xr:uid="{00000000-0004-0000-0C00-000002000000}"/>
    <hyperlink ref="C1109" location="Lexicon!A1" display="back to top" xr:uid="{00000000-0004-0000-0C00-000003000000}"/>
    <hyperlink ref="B247" location="Lexicon!B1123" display="Additional IM terms" xr:uid="{00000000-0004-0000-0C00-000004000000}"/>
    <hyperlink ref="B1123" location="Lexicon!B221" display="Standard IM Terms" xr:uid="{00000000-0004-0000-0C00-000005000000}"/>
    <hyperlink ref="F1109" location="Lexicon!A1" display="back to top" xr:uid="{364DA3C9-B352-4676-A639-FEC18BF35781}"/>
  </hyperlinks>
  <pageMargins left="0.7" right="0.7" top="0.75" bottom="0.75" header="0.3" footer="0.3"/>
  <pageSetup paperSize="9" orientation="portrait" verticalDpi="30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1:I32"/>
  <sheetViews>
    <sheetView showGridLines="0" showZeros="0" workbookViewId="0"/>
  </sheetViews>
  <sheetFormatPr defaultColWidth="9.140625" defaultRowHeight="15"/>
  <cols>
    <col min="1" max="1" width="1.7109375" customWidth="1"/>
    <col min="2" max="2" width="16.42578125" customWidth="1"/>
    <col min="3" max="3" width="7" customWidth="1"/>
    <col min="4" max="4" width="18.140625" customWidth="1"/>
    <col min="5" max="5" width="2.42578125" customWidth="1"/>
    <col min="6" max="6" width="2.140625" customWidth="1"/>
    <col min="7" max="7" width="13.85546875" customWidth="1"/>
    <col min="8" max="8" width="68.42578125" customWidth="1"/>
    <col min="9" max="9" width="32.140625" customWidth="1"/>
  </cols>
  <sheetData>
    <row r="1" spans="2:9" ht="20.25" customHeight="1">
      <c r="B1" s="1171" t="str">
        <f ca="1">OFFSET(Lexicon!B225,0,$B$2)</f>
        <v>Incident Mapping</v>
      </c>
      <c r="C1" s="1172"/>
      <c r="D1" s="1172"/>
      <c r="E1" s="28"/>
      <c r="F1" s="28"/>
      <c r="G1" s="592" t="str">
        <f ca="1">OFFSET(Lexicon!B226,0,$B$2)</f>
        <v xml:space="preserve">Subject: </v>
      </c>
      <c r="H1" s="38">
        <f>Home!D9</f>
        <v>0</v>
      </c>
      <c r="I1" s="29"/>
    </row>
    <row r="2" spans="2:9">
      <c r="B2" s="40">
        <f>Home!BA21</f>
        <v>0</v>
      </c>
      <c r="C2" s="30"/>
      <c r="D2" s="30"/>
      <c r="E2" s="30"/>
      <c r="F2" s="30"/>
      <c r="G2" s="592" t="str">
        <f ca="1">OFFSET(Lexicon!B1124,0,$B$2)</f>
        <v>Names:</v>
      </c>
      <c r="H2" s="39">
        <f>Home!D10</f>
        <v>0</v>
      </c>
      <c r="I2" s="31"/>
    </row>
    <row r="3" spans="2:9" ht="4.5" customHeight="1">
      <c r="B3" s="32"/>
      <c r="C3" s="33"/>
      <c r="D3" s="33"/>
      <c r="E3" s="33"/>
      <c r="F3" s="33"/>
      <c r="G3" s="33"/>
      <c r="H3" s="33"/>
      <c r="I3" s="34"/>
    </row>
    <row r="4" spans="2:9" ht="0.75" customHeight="1"/>
    <row r="5" spans="2:9" ht="14.25" customHeight="1">
      <c r="B5" s="27" t="str">
        <f ca="1">OFFSET(Lexicon!B227,0,$B$2)</f>
        <v xml:space="preserve"> Where:</v>
      </c>
      <c r="C5" s="1166"/>
      <c r="D5" s="1167"/>
      <c r="E5" s="20"/>
      <c r="F5" s="20"/>
      <c r="G5" s="20"/>
      <c r="H5" s="20"/>
      <c r="I5" s="21"/>
    </row>
    <row r="6" spans="2:9" ht="12" customHeight="1">
      <c r="B6" s="1168"/>
      <c r="C6" s="1169"/>
      <c r="D6" s="1170"/>
      <c r="I6" s="23"/>
    </row>
    <row r="7" spans="2:9" ht="12" customHeight="1">
      <c r="B7" s="1163"/>
      <c r="C7" s="1164"/>
      <c r="D7" s="1165"/>
      <c r="I7" s="23"/>
    </row>
    <row r="8" spans="2:9" ht="14.25" customHeight="1">
      <c r="B8" s="27" t="str">
        <f ca="1">OFFSET(Lexicon!B228,0,$B$2)</f>
        <v xml:space="preserve"> When:</v>
      </c>
      <c r="C8" s="1166"/>
      <c r="D8" s="1167"/>
      <c r="I8" s="23"/>
    </row>
    <row r="9" spans="2:9" ht="12" customHeight="1">
      <c r="B9" s="1168"/>
      <c r="C9" s="1169"/>
      <c r="D9" s="1170"/>
      <c r="I9" s="23"/>
    </row>
    <row r="10" spans="2:9" ht="12" customHeight="1">
      <c r="B10" s="1163"/>
      <c r="C10" s="1164"/>
      <c r="D10" s="1165"/>
      <c r="I10" s="23"/>
    </row>
    <row r="11" spans="2:9" ht="14.25" customHeight="1">
      <c r="B11" s="27" t="str">
        <f ca="1">OFFSET(Lexicon!B229,0,$B$2)</f>
        <v xml:space="preserve"> Extent:</v>
      </c>
      <c r="C11" s="1166"/>
      <c r="D11" s="1167"/>
      <c r="I11" s="23"/>
    </row>
    <row r="12" spans="2:9" ht="12" customHeight="1">
      <c r="B12" s="1168"/>
      <c r="C12" s="1169"/>
      <c r="D12" s="1170"/>
      <c r="I12" s="23"/>
    </row>
    <row r="13" spans="2:9" ht="12" customHeight="1">
      <c r="B13" s="1163"/>
      <c r="C13" s="1164"/>
      <c r="D13" s="1165"/>
      <c r="I13" s="23"/>
    </row>
    <row r="14" spans="2:9" ht="14.25" customHeight="1">
      <c r="B14" s="27" t="str">
        <f ca="1">OFFSET(Lexicon!B230,0,$B$2)</f>
        <v xml:space="preserve"> Comments:</v>
      </c>
      <c r="C14" s="1166"/>
      <c r="D14" s="1167"/>
      <c r="I14" s="23"/>
    </row>
    <row r="15" spans="2:9" ht="12" customHeight="1">
      <c r="B15" s="1168"/>
      <c r="C15" s="1169"/>
      <c r="D15" s="1170"/>
      <c r="I15" s="23"/>
    </row>
    <row r="16" spans="2:9" ht="12" customHeight="1">
      <c r="B16" s="1163"/>
      <c r="C16" s="1164"/>
      <c r="D16" s="1165"/>
      <c r="I16" s="23"/>
    </row>
    <row r="17" spans="2:9" ht="15.75">
      <c r="B17" s="27" t="str">
        <f ca="1">OFFSET(Lexicon!B231,0,$B$2)</f>
        <v xml:space="preserve"> Legend</v>
      </c>
      <c r="D17" s="35" t="str">
        <f ca="1">OFFSET(Lexicon!B232,0,$B$2)</f>
        <v>Cause - Effect</v>
      </c>
      <c r="I17" s="23"/>
    </row>
    <row r="18" spans="2:9">
      <c r="B18" s="22"/>
      <c r="D18" s="36" t="str">
        <f ca="1">OFFSET(Lexicon!B233,0,$B$2)</f>
        <v>Breached Barrier</v>
      </c>
      <c r="I18" s="23"/>
    </row>
    <row r="19" spans="2:9">
      <c r="B19" s="22"/>
      <c r="D19" s="36" t="str">
        <f ca="1">OFFSET(Lexicon!B234,0,$B$2)</f>
        <v>Action</v>
      </c>
      <c r="I19" s="23"/>
    </row>
    <row r="20" spans="2:9">
      <c r="B20" s="22"/>
      <c r="D20" s="36" t="str">
        <f ca="1">OFFSET(Lexicon!B235,0,$B$2)</f>
        <v>New Barrier</v>
      </c>
      <c r="I20" s="23"/>
    </row>
    <row r="21" spans="2:9" ht="27" customHeight="1">
      <c r="B21" s="22"/>
      <c r="D21" s="41" t="str">
        <f ca="1">OFFSET(Lexicon!B236,0,$B$2)</f>
        <v>Primary Event</v>
      </c>
      <c r="I21" s="23"/>
    </row>
    <row r="22" spans="2:9" ht="27" customHeight="1">
      <c r="B22" s="22"/>
      <c r="D22" s="41" t="str">
        <f ca="1">OFFSET(Lexicon!B237,0,$B$2)</f>
        <v>Known Cause</v>
      </c>
      <c r="I22" s="23"/>
    </row>
    <row r="23" spans="2:9" ht="27" customHeight="1">
      <c r="B23" s="22"/>
      <c r="D23" s="41" t="str">
        <f ca="1">OFFSET(Lexicon!B238,0,$B$2)</f>
        <v>Circumstance</v>
      </c>
      <c r="I23" s="23"/>
    </row>
    <row r="24" spans="2:9" ht="27" customHeight="1">
      <c r="B24" s="22"/>
      <c r="D24" s="41" t="str">
        <f ca="1">OFFSET(Lexicon!B239,0,$B$2)</f>
        <v>Breached Barrier</v>
      </c>
      <c r="I24" s="23"/>
    </row>
    <row r="25" spans="2:9" ht="27" customHeight="1">
      <c r="B25" s="22"/>
      <c r="D25" s="41" t="str">
        <f ca="1">OFFSET(Lexicon!B240,0,$B$2)</f>
        <v>Issue Owner</v>
      </c>
      <c r="I25" s="23"/>
    </row>
    <row r="26" spans="2:9" ht="46.5" customHeight="1">
      <c r="B26" s="22"/>
      <c r="D26" s="42" t="str">
        <f ca="1">OFFSET(Lexicon!B241,0,$B$2)</f>
        <v>Known cause after Problem--or Performance System--Analysis</v>
      </c>
      <c r="I26" s="23"/>
    </row>
    <row r="27" spans="2:9" ht="12.75" customHeight="1">
      <c r="B27" s="22"/>
      <c r="D27" s="41" t="str">
        <f ca="1">OFFSET(Lexicon!B242,0,$B$2)</f>
        <v>Unknown Cause</v>
      </c>
      <c r="I27" s="23"/>
    </row>
    <row r="28" spans="2:9" ht="27" customHeight="1">
      <c r="B28" s="22"/>
      <c r="D28" s="41" t="str">
        <f ca="1">OFFSET(Lexicon!B243,0,$B$2)</f>
        <v>Possible Barrier</v>
      </c>
      <c r="I28" s="23"/>
    </row>
    <row r="29" spans="2:9" ht="27" customHeight="1">
      <c r="B29" s="22"/>
      <c r="D29" s="41" t="str">
        <f ca="1">OFFSET(Lexicon!B244,0,$B$2)</f>
        <v>Possible Action</v>
      </c>
      <c r="I29" s="23"/>
    </row>
    <row r="30" spans="2:9" ht="27" customHeight="1">
      <c r="B30" s="22"/>
      <c r="D30" s="41" t="str">
        <f ca="1">OFFSET(Lexicon!B245,0,$B$2)</f>
        <v>Chosen Barrier</v>
      </c>
      <c r="I30" s="23"/>
    </row>
    <row r="31" spans="2:9" ht="27" customHeight="1">
      <c r="B31" s="22"/>
      <c r="D31" s="41" t="str">
        <f ca="1">OFFSET(Lexicon!B246,0,$B$2)</f>
        <v>Chosen Action</v>
      </c>
      <c r="I31" s="23"/>
    </row>
    <row r="32" spans="2:9" ht="4.5" customHeight="1">
      <c r="B32" s="24"/>
      <c r="C32" s="25"/>
      <c r="D32" s="37"/>
      <c r="E32" s="25"/>
      <c r="F32" s="25"/>
      <c r="G32" s="25"/>
      <c r="H32" s="25"/>
      <c r="I32" s="26"/>
    </row>
  </sheetData>
  <mergeCells count="13">
    <mergeCell ref="B1:D1"/>
    <mergeCell ref="C5:D5"/>
    <mergeCell ref="B6:D6"/>
    <mergeCell ref="B7:D7"/>
    <mergeCell ref="C8:D8"/>
    <mergeCell ref="B16:D16"/>
    <mergeCell ref="C14:D14"/>
    <mergeCell ref="C11:D11"/>
    <mergeCell ref="B9:D9"/>
    <mergeCell ref="B10:D10"/>
    <mergeCell ref="B12:D12"/>
    <mergeCell ref="B13:D13"/>
    <mergeCell ref="B15:D15"/>
  </mergeCells>
  <pageMargins left="0.3" right="0.49" top="0.35" bottom="0.37" header="0.3" footer="0.3"/>
  <pageSetup paperSize="9" orientation="landscape" verticalDpi="360" r:id="rId1"/>
  <headerFooter>
    <oddFooter>&amp;CCopyright © Kepner-Tregoe, Inc.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dimension ref="A1:AX83"/>
  <sheetViews>
    <sheetView showGridLines="0" zoomScaleNormal="100" workbookViewId="0"/>
  </sheetViews>
  <sheetFormatPr defaultColWidth="8.85546875" defaultRowHeight="15"/>
  <cols>
    <col min="1" max="1" width="1.42578125" style="597" customWidth="1"/>
    <col min="2" max="2" width="4.140625" style="190" customWidth="1"/>
    <col min="3" max="3" width="41.42578125" style="190" customWidth="1"/>
    <col min="4" max="4" width="3" style="190" customWidth="1"/>
    <col min="5" max="5" width="42.140625" style="190" customWidth="1"/>
    <col min="6" max="6" width="1.42578125" style="597" customWidth="1"/>
    <col min="50" max="50" width="20.140625" customWidth="1"/>
  </cols>
  <sheetData>
    <row r="1" spans="1:50" ht="8.25" customHeight="1">
      <c r="A1" s="193"/>
      <c r="B1" s="193"/>
      <c r="C1" s="193"/>
      <c r="D1" s="193"/>
      <c r="E1" s="193"/>
      <c r="F1" s="193"/>
    </row>
    <row r="2" spans="1:50" ht="38.25" customHeight="1">
      <c r="A2" s="193"/>
      <c r="B2" s="593"/>
      <c r="C2" s="594" t="str">
        <f ca="1">OFFSET(Lexicon!B225,0,$B$3)</f>
        <v>Incident Mapping</v>
      </c>
      <c r="D2" s="595"/>
      <c r="E2" s="596"/>
      <c r="F2" s="193"/>
    </row>
    <row r="3" spans="1:50" ht="6.75" customHeight="1">
      <c r="A3" s="193"/>
      <c r="B3" s="601">
        <f>Home!BA21</f>
        <v>0</v>
      </c>
      <c r="C3" s="598"/>
      <c r="D3" s="598"/>
      <c r="E3" s="598"/>
      <c r="F3" s="193"/>
    </row>
    <row r="4" spans="1:50" ht="15.75">
      <c r="A4" s="193"/>
      <c r="B4" s="1174"/>
      <c r="C4" s="1174"/>
      <c r="D4" s="1174"/>
      <c r="E4" s="1174"/>
      <c r="F4" s="193"/>
    </row>
    <row r="5" spans="1:50">
      <c r="A5" s="193"/>
      <c r="B5" s="1173"/>
      <c r="C5" s="1173"/>
      <c r="D5" s="1173"/>
      <c r="E5" s="1173"/>
      <c r="F5" s="193"/>
    </row>
    <row r="6" spans="1:50">
      <c r="A6" s="216"/>
      <c r="B6" s="1175"/>
      <c r="C6" s="1175"/>
      <c r="D6" s="1175"/>
      <c r="E6" s="1175"/>
      <c r="F6" s="216"/>
      <c r="AX6" t="str">
        <f ca="1">OFFSET(Lexicon!B1125,0,$B3)</f>
        <v xml:space="preserve"> + Circumstance</v>
      </c>
    </row>
    <row r="7" spans="1:50">
      <c r="A7" s="216"/>
      <c r="B7" s="1175"/>
      <c r="C7" s="1175"/>
      <c r="D7" s="1175"/>
      <c r="E7" s="1175"/>
      <c r="F7" s="216"/>
      <c r="AX7" t="str">
        <f ca="1">OFFSET(Lexicon!B1126,0,$B$3)</f>
        <v xml:space="preserve"> - Circumstance</v>
      </c>
    </row>
    <row r="8" spans="1:50">
      <c r="A8" s="216"/>
      <c r="B8" s="1175"/>
      <c r="C8" s="1175"/>
      <c r="D8" s="1175"/>
      <c r="E8" s="1175"/>
      <c r="F8" s="216"/>
      <c r="AX8" t="str">
        <f ca="1">OFFSET(Lexicon!B243,0,$B$3)</f>
        <v>Possible Barrier</v>
      </c>
    </row>
    <row r="9" spans="1:50">
      <c r="A9" s="216"/>
      <c r="B9" s="602"/>
      <c r="C9" s="602"/>
      <c r="D9" s="602"/>
      <c r="E9" s="602"/>
      <c r="F9" s="216"/>
      <c r="AX9" t="str">
        <f ca="1">OFFSET(Lexicon!B244,0,$B$3)</f>
        <v>Possible Action</v>
      </c>
    </row>
    <row r="10" spans="1:50">
      <c r="A10" s="216"/>
      <c r="B10" s="1175"/>
      <c r="C10" s="1175"/>
      <c r="D10" s="1175"/>
      <c r="E10" s="1175"/>
      <c r="F10" s="216"/>
      <c r="AX10" t="str">
        <f ca="1">OFFSET(Lexicon!B236,0,$B$3)</f>
        <v>Primary Event</v>
      </c>
    </row>
    <row r="11" spans="1:50" ht="15.75">
      <c r="A11" s="216"/>
      <c r="B11" s="1175"/>
      <c r="C11" s="1175"/>
      <c r="D11" s="1175"/>
      <c r="E11" s="1175"/>
      <c r="F11" s="217"/>
      <c r="AX11" t="str">
        <f ca="1">OFFSET(Lexicon!B237,0,$B$3)</f>
        <v>Known Cause</v>
      </c>
    </row>
    <row r="12" spans="1:50" ht="15.75">
      <c r="A12" s="193"/>
      <c r="B12" s="603"/>
      <c r="C12" s="604"/>
      <c r="D12" s="604"/>
      <c r="E12" s="604"/>
      <c r="F12" s="194"/>
      <c r="AX12" t="str">
        <f ca="1">OFFSET(Lexicon!B1127,0,$B$3)</f>
        <v>Known Cause After Problem Analysis</v>
      </c>
    </row>
    <row r="13" spans="1:50">
      <c r="A13" s="193"/>
      <c r="B13" s="1176"/>
      <c r="C13" s="1176"/>
      <c r="D13" s="605"/>
      <c r="E13" s="606"/>
      <c r="F13" s="193"/>
      <c r="AX13" t="str">
        <f ca="1">OFFSET(Lexicon!B1128,0,$B$3)</f>
        <v>Unknown Problem</v>
      </c>
    </row>
    <row r="14" spans="1:50">
      <c r="A14" s="193"/>
      <c r="B14" s="1176"/>
      <c r="C14" s="1176"/>
      <c r="D14" s="606"/>
      <c r="E14" s="606"/>
      <c r="F14" s="193"/>
      <c r="AX14" t="str">
        <f ca="1">OFFSET(Lexicon!B239,0,$B$3)</f>
        <v>Breached Barrier</v>
      </c>
    </row>
    <row r="15" spans="1:50">
      <c r="A15" s="193"/>
      <c r="B15" s="1176"/>
      <c r="C15" s="1176"/>
      <c r="D15" s="1176"/>
      <c r="E15" s="1176"/>
      <c r="F15" s="193"/>
      <c r="AX15" t="str">
        <f ca="1">OFFSET(Lexicon!B246,0,$B$3)</f>
        <v>Chosen Action</v>
      </c>
    </row>
    <row r="16" spans="1:50">
      <c r="A16" s="193"/>
      <c r="B16" s="597"/>
      <c r="C16" s="606"/>
      <c r="D16" s="1176"/>
      <c r="E16" s="1176"/>
      <c r="F16" s="193"/>
      <c r="AX16" t="str">
        <f ca="1">OFFSET(Lexicon!B245,0,$B$3)</f>
        <v>Chosen Barrier</v>
      </c>
    </row>
    <row r="17" spans="1:50">
      <c r="A17" s="193"/>
      <c r="B17" s="597"/>
      <c r="C17" s="606"/>
      <c r="D17" s="606"/>
      <c r="E17" s="606"/>
      <c r="F17" s="193"/>
      <c r="AX17" t="str">
        <f ca="1">OFFSET(Lexicon!B1129,0,$B$3)</f>
        <v>Owner</v>
      </c>
    </row>
    <row r="18" spans="1:50">
      <c r="A18" s="193"/>
      <c r="B18" s="597"/>
      <c r="C18" s="606"/>
      <c r="D18" s="606"/>
      <c r="E18" s="606"/>
      <c r="F18" s="193"/>
    </row>
    <row r="19" spans="1:50">
      <c r="A19" s="193"/>
      <c r="B19" s="597"/>
      <c r="C19" s="606"/>
      <c r="D19" s="606"/>
      <c r="E19" s="606"/>
      <c r="F19" s="193"/>
    </row>
    <row r="20" spans="1:50">
      <c r="A20" s="193"/>
      <c r="B20" s="600"/>
      <c r="C20" s="600"/>
      <c r="D20" s="600"/>
      <c r="E20" s="1176"/>
      <c r="F20" s="193"/>
    </row>
    <row r="21" spans="1:50">
      <c r="A21" s="193"/>
      <c r="B21" s="600"/>
      <c r="C21" s="600"/>
      <c r="D21" s="600"/>
      <c r="E21" s="1176"/>
      <c r="F21" s="193"/>
    </row>
    <row r="22" spans="1:50">
      <c r="A22" s="193"/>
      <c r="B22" s="600"/>
      <c r="C22" s="600"/>
      <c r="D22" s="600"/>
      <c r="E22" s="606"/>
      <c r="F22" s="193"/>
    </row>
    <row r="23" spans="1:50">
      <c r="A23" s="193"/>
      <c r="B23" s="1173"/>
      <c r="C23" s="1173"/>
      <c r="D23" s="1173"/>
      <c r="E23" s="1173"/>
      <c r="F23" s="193"/>
    </row>
    <row r="24" spans="1:50">
      <c r="A24" s="193"/>
      <c r="B24" s="132"/>
      <c r="C24" s="132"/>
      <c r="D24" s="237"/>
      <c r="E24" s="309"/>
      <c r="F24" s="193"/>
    </row>
    <row r="25" spans="1:50">
      <c r="A25" s="193"/>
      <c r="B25" s="132"/>
      <c r="C25" s="615" t="str">
        <f ca="1">OFFSET(Lexicon!B1131,0,$B$3)</f>
        <v>Prepare for Incident Mapping</v>
      </c>
      <c r="D25" s="237"/>
      <c r="E25" s="615" t="str">
        <f ca="1">OFFSET(Lexicon!B1141,0,$B$3)</f>
        <v>Identify Issue Owner(s)</v>
      </c>
      <c r="F25" s="193"/>
    </row>
    <row r="26" spans="1:50" ht="18.75" customHeight="1">
      <c r="A26" s="193"/>
      <c r="C26" s="590" t="str">
        <f ca="1">OFFSET(Lexicon!B1132,0,$B$3)</f>
        <v>Who should be involved or informed?</v>
      </c>
      <c r="D26" s="237"/>
      <c r="E26" s="1177" t="str">
        <f ca="1">OFFSET(Lexicon!B1142,0,$B$3)</f>
        <v>Who has the accountability and
authority for which issues
in the cause-effect chain?</v>
      </c>
      <c r="F26" s="193"/>
    </row>
    <row r="27" spans="1:50" ht="29.25" customHeight="1">
      <c r="A27" s="193"/>
      <c r="C27" s="590"/>
      <c r="E27" s="1177"/>
      <c r="F27" s="193"/>
    </row>
    <row r="28" spans="1:50">
      <c r="A28" s="193"/>
      <c r="C28" s="615" t="str">
        <f ca="1">OFFSET(Lexicon!B1133,0,$B$3)</f>
        <v>Describe the Incident</v>
      </c>
      <c r="D28" s="237"/>
      <c r="E28" s="615" t="str">
        <f ca="1">OFFSET(Lexicon!B1143,0,$B$3)</f>
        <v>Perform Root Cause Analysis</v>
      </c>
      <c r="F28" s="193"/>
    </row>
    <row r="29" spans="1:50" ht="45" customHeight="1">
      <c r="A29" s="193"/>
      <c r="C29" s="590" t="str">
        <f ca="1">OFFSET(Lexicon!B1134,0,$B$3)</f>
        <v>What is the primary event (Object
and Deviation), location (Where),
time (When), and size (Extent)?</v>
      </c>
      <c r="D29" s="237"/>
      <c r="E29" s="1177" t="str">
        <f ca="1">OFFSET(Lexicon!B1144,0,$B$3)</f>
        <v>What problems are still to be
analyzed?
What causes have yet
to be found?</v>
      </c>
      <c r="F29" s="193"/>
    </row>
    <row r="30" spans="1:50" ht="15" customHeight="1">
      <c r="A30" s="193"/>
      <c r="C30" s="281"/>
      <c r="E30" s="1177"/>
      <c r="F30" s="193"/>
    </row>
    <row r="31" spans="1:50">
      <c r="A31" s="193"/>
      <c r="C31" s="615" t="str">
        <f ca="1">OFFSET(Lexicon!B1135,0,$B$3)</f>
        <v>Map Incident Causes</v>
      </c>
      <c r="D31" s="237"/>
      <c r="E31" s="615" t="str">
        <f ca="1">OFFSET(Lexicon!B1145,0,$B$3)</f>
        <v>Develop and Select Solutions</v>
      </c>
      <c r="F31" s="193"/>
    </row>
    <row r="32" spans="1:50" ht="61.5" customHeight="1">
      <c r="A32" s="193"/>
      <c r="C32" s="590" t="str">
        <f ca="1">OFFSET(Lexicon!B1136,0,$B$3)</f>
        <v>What are the direct, tangible, factual
causes (Object and Deviation) of this
event (Stairstepping/5 Why’s)? Do
we have evidence?</v>
      </c>
      <c r="D32" s="608"/>
      <c r="E32" s="590" t="str">
        <f ca="1">OFFSET(Lexicon!B1146,0,$B$3)</f>
        <v>What actions (preventive, containment,
corrective, contingent) will fix
the primary event and make it less
likely in the future? Which actions
will be most effective and efficient?</v>
      </c>
      <c r="F32" s="193"/>
    </row>
    <row r="33" spans="1:7">
      <c r="A33" s="193"/>
      <c r="B33" s="1178"/>
      <c r="C33" s="1178"/>
      <c r="D33" s="1178"/>
      <c r="E33" s="1178"/>
      <c r="F33" s="193"/>
    </row>
    <row r="34" spans="1:7">
      <c r="A34" s="193"/>
      <c r="C34" s="615" t="str">
        <f ca="1">OFFSET(Lexicon!B1137,0,$B$3)</f>
        <v>Identify Circumstances</v>
      </c>
      <c r="D34" s="609"/>
      <c r="E34" s="615" t="str">
        <f ca="1">OFFSET(Lexicon!B1147,0,$B$3)</f>
        <v>Protect and Recommend Actions</v>
      </c>
      <c r="F34" s="193"/>
    </row>
    <row r="35" spans="1:7" ht="50.25" customHeight="1">
      <c r="A35" s="193"/>
      <c r="C35" s="590" t="str">
        <f ca="1">OFFSET(Lexicon!B1138,0,$B$3)</f>
        <v>How did circumstances (Object and
State) accelerate (+) or limit (-) the
effects and by how much?</v>
      </c>
      <c r="D35" s="609"/>
      <c r="E35" s="590" t="str">
        <f ca="1">OFFSET(Lexicon!B1148,0,$B$3)</f>
        <v>What could block successful
implementation?
How will actions
be protected?</v>
      </c>
      <c r="F35" s="193"/>
    </row>
    <row r="36" spans="1:7">
      <c r="A36" s="193"/>
      <c r="C36" s="615" t="str">
        <f ca="1">OFFSET(Lexicon!B1139,0,$B$3)</f>
        <v>Identify Breached Barriers</v>
      </c>
      <c r="D36" s="229"/>
      <c r="E36" s="590"/>
      <c r="F36" s="193"/>
    </row>
    <row r="37" spans="1:7" ht="43.5" customHeight="1">
      <c r="A37" s="193"/>
      <c r="C37" s="590" t="str">
        <f ca="1">OFFSET(Lexicon!B1140,0,$B$3)</f>
        <v>What barriers (Object and Deviation)
were meant to break the cause-effect
chain, but did not?</v>
      </c>
      <c r="D37" s="609"/>
      <c r="E37" s="616"/>
      <c r="F37" s="618"/>
      <c r="G37" s="616"/>
    </row>
    <row r="38" spans="1:7" ht="6.75" customHeight="1">
      <c r="A38" s="193"/>
      <c r="B38" s="193"/>
      <c r="C38" s="193"/>
      <c r="D38" s="617"/>
      <c r="E38" s="618"/>
      <c r="F38" s="618"/>
      <c r="G38" s="616"/>
    </row>
    <row r="39" spans="1:7">
      <c r="C39" s="610"/>
      <c r="D39" s="609"/>
      <c r="E39" s="616"/>
      <c r="F39" s="616"/>
      <c r="G39" s="616"/>
    </row>
    <row r="40" spans="1:7">
      <c r="C40" s="1179"/>
      <c r="D40" s="609"/>
      <c r="E40" s="590"/>
    </row>
    <row r="41" spans="1:7">
      <c r="C41" s="1179"/>
      <c r="D41" s="609"/>
      <c r="E41" s="590"/>
    </row>
    <row r="42" spans="1:7">
      <c r="C42" s="611"/>
      <c r="D42" s="609"/>
      <c r="E42" s="1177"/>
    </row>
    <row r="43" spans="1:7">
      <c r="C43" s="610"/>
      <c r="D43" s="609"/>
      <c r="E43" s="1177"/>
    </row>
    <row r="44" spans="1:7" ht="15.75">
      <c r="B44" s="235"/>
      <c r="C44" s="235"/>
      <c r="D44" s="612"/>
      <c r="E44" s="612"/>
      <c r="F44" s="599"/>
    </row>
    <row r="45" spans="1:7" ht="15.75">
      <c r="B45" s="613"/>
      <c r="C45" s="613"/>
      <c r="D45" s="613"/>
      <c r="E45" s="226"/>
      <c r="F45" s="600"/>
    </row>
    <row r="46" spans="1:7">
      <c r="B46" s="224"/>
      <c r="C46" s="227"/>
      <c r="D46" s="227"/>
      <c r="E46" s="227"/>
    </row>
    <row r="47" spans="1:7">
      <c r="B47" s="195"/>
      <c r="D47" s="234"/>
      <c r="E47" s="191"/>
    </row>
    <row r="48" spans="1:7">
      <c r="B48" s="195"/>
      <c r="C48" s="234"/>
      <c r="D48" s="234"/>
      <c r="E48" s="283"/>
    </row>
    <row r="49" spans="2:6">
      <c r="B49" s="195"/>
      <c r="C49" s="234"/>
      <c r="D49" s="234"/>
      <c r="E49" s="283"/>
    </row>
    <row r="50" spans="2:6">
      <c r="B50" s="195"/>
      <c r="C50" s="234"/>
      <c r="D50" s="234"/>
      <c r="E50" s="283"/>
    </row>
    <row r="51" spans="2:6">
      <c r="B51" s="195"/>
      <c r="C51" s="234"/>
      <c r="D51" s="234"/>
      <c r="E51" s="283"/>
    </row>
    <row r="52" spans="2:6">
      <c r="B52" s="195"/>
      <c r="C52" s="234"/>
      <c r="D52" s="234"/>
      <c r="E52" s="283"/>
    </row>
    <row r="53" spans="2:6">
      <c r="B53" s="195"/>
      <c r="D53" s="191"/>
      <c r="E53" s="191"/>
    </row>
    <row r="54" spans="2:6" ht="15.75">
      <c r="B54" s="613"/>
      <c r="C54" s="225"/>
      <c r="D54" s="225"/>
      <c r="E54" s="226"/>
      <c r="F54" s="600"/>
    </row>
    <row r="55" spans="2:6">
      <c r="B55" s="224"/>
      <c r="C55" s="227"/>
      <c r="D55" s="227"/>
      <c r="E55" s="227"/>
    </row>
    <row r="56" spans="2:6">
      <c r="B56" s="195"/>
      <c r="C56" s="191"/>
      <c r="D56" s="234"/>
      <c r="E56" s="234"/>
    </row>
    <row r="57" spans="2:6">
      <c r="B57" s="195"/>
      <c r="C57" s="191"/>
      <c r="D57" s="234"/>
      <c r="E57" s="234"/>
    </row>
    <row r="58" spans="2:6">
      <c r="B58" s="195"/>
      <c r="C58" s="191"/>
      <c r="D58" s="234"/>
      <c r="E58" s="234"/>
    </row>
    <row r="59" spans="2:6">
      <c r="B59" s="195"/>
      <c r="C59" s="191"/>
      <c r="D59" s="234"/>
      <c r="E59" s="234"/>
    </row>
    <row r="60" spans="2:6">
      <c r="B60" s="195"/>
      <c r="C60" s="191"/>
      <c r="D60" s="234"/>
      <c r="E60" s="234"/>
    </row>
    <row r="61" spans="2:6">
      <c r="B61" s="195"/>
      <c r="C61" s="191"/>
      <c r="D61" s="191"/>
      <c r="E61" s="191"/>
    </row>
    <row r="62" spans="2:6" ht="15.75">
      <c r="B62" s="613"/>
      <c r="C62" s="225"/>
      <c r="D62" s="225"/>
      <c r="E62" s="226"/>
      <c r="F62" s="600"/>
    </row>
    <row r="63" spans="2:6">
      <c r="B63" s="224"/>
      <c r="C63" s="227"/>
      <c r="D63" s="227"/>
      <c r="E63" s="227"/>
    </row>
    <row r="64" spans="2:6">
      <c r="B64" s="195"/>
      <c r="C64" s="191"/>
      <c r="D64" s="234"/>
      <c r="E64" s="191"/>
    </row>
    <row r="65" spans="2:5">
      <c r="B65" s="195"/>
      <c r="C65" s="191"/>
      <c r="D65" s="234"/>
      <c r="E65" s="191"/>
    </row>
    <row r="66" spans="2:5">
      <c r="B66" s="195"/>
      <c r="C66" s="191"/>
      <c r="D66" s="234"/>
      <c r="E66" s="530"/>
    </row>
    <row r="67" spans="2:5">
      <c r="B67" s="195"/>
      <c r="C67" s="287"/>
      <c r="D67" s="191"/>
      <c r="E67" s="530"/>
    </row>
    <row r="68" spans="2:5">
      <c r="B68" s="195"/>
      <c r="C68" s="287"/>
      <c r="D68" s="234"/>
      <c r="E68" s="191"/>
    </row>
    <row r="69" spans="2:5">
      <c r="B69" s="195"/>
      <c r="C69" s="191"/>
      <c r="D69" s="234"/>
      <c r="E69" s="191"/>
    </row>
    <row r="70" spans="2:5">
      <c r="B70" s="195"/>
      <c r="C70" s="191"/>
      <c r="D70" s="191"/>
      <c r="E70" s="191"/>
    </row>
    <row r="71" spans="2:5">
      <c r="B71" s="195"/>
      <c r="C71" s="283"/>
      <c r="D71" s="234"/>
      <c r="E71" s="283"/>
    </row>
    <row r="72" spans="2:5">
      <c r="B72" s="195"/>
      <c r="C72" s="191"/>
      <c r="D72" s="191"/>
      <c r="E72" s="614"/>
    </row>
    <row r="73" spans="2:5">
      <c r="B73" s="224"/>
      <c r="C73" s="227"/>
      <c r="D73" s="227"/>
      <c r="E73" s="227"/>
    </row>
    <row r="74" spans="2:5">
      <c r="B74" s="195"/>
      <c r="C74" s="191"/>
      <c r="D74" s="234"/>
      <c r="E74" s="191"/>
    </row>
    <row r="75" spans="2:5">
      <c r="B75" s="195"/>
      <c r="C75" s="195"/>
      <c r="D75" s="234"/>
      <c r="E75" s="191"/>
    </row>
    <row r="76" spans="2:5">
      <c r="B76" s="195"/>
      <c r="C76" s="195"/>
      <c r="D76" s="191"/>
      <c r="E76" s="191"/>
    </row>
    <row r="77" spans="2:5">
      <c r="B77" s="195"/>
      <c r="C77" s="195"/>
      <c r="D77" s="234"/>
      <c r="E77" s="191"/>
    </row>
    <row r="78" spans="2:5">
      <c r="B78" s="195"/>
      <c r="C78" s="195"/>
      <c r="D78" s="234"/>
      <c r="E78" s="191"/>
    </row>
    <row r="79" spans="2:5">
      <c r="B79" s="195"/>
      <c r="C79" s="195"/>
      <c r="D79" s="234"/>
      <c r="E79" s="191"/>
    </row>
    <row r="80" spans="2:5">
      <c r="B80" s="195"/>
      <c r="C80" s="195"/>
      <c r="D80" s="234"/>
      <c r="E80" s="191"/>
    </row>
    <row r="81" spans="2:5">
      <c r="B81" s="195"/>
      <c r="C81" s="195"/>
      <c r="D81" s="234"/>
      <c r="E81" s="191"/>
    </row>
    <row r="82" spans="2:5">
      <c r="B82" s="195"/>
      <c r="C82" s="195"/>
      <c r="D82" s="234"/>
      <c r="E82" s="191"/>
    </row>
    <row r="83" spans="2:5">
      <c r="B83" s="195"/>
      <c r="C83" s="195"/>
      <c r="D83" s="234"/>
      <c r="E83" s="191"/>
    </row>
  </sheetData>
  <mergeCells count="17">
    <mergeCell ref="E26:E27"/>
    <mergeCell ref="E29:E30"/>
    <mergeCell ref="B33:E33"/>
    <mergeCell ref="C40:C41"/>
    <mergeCell ref="E42:E43"/>
    <mergeCell ref="B23:E23"/>
    <mergeCell ref="B4:E4"/>
    <mergeCell ref="B5:E5"/>
    <mergeCell ref="B6:E6"/>
    <mergeCell ref="B7:E7"/>
    <mergeCell ref="B8:E8"/>
    <mergeCell ref="B10:E10"/>
    <mergeCell ref="B11:E11"/>
    <mergeCell ref="B13:C13"/>
    <mergeCell ref="B14:C15"/>
    <mergeCell ref="D15:E16"/>
    <mergeCell ref="E20:E21"/>
  </mergeCells>
  <pageMargins left="0.7" right="0.7" top="0.75" bottom="0.75" header="0.3" footer="0.3"/>
  <pageSetup orientation="portrait" horizontalDpi="360" verticalDpi="36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U220"/>
  <sheetViews>
    <sheetView topLeftCell="A2" zoomScale="90" zoomScaleNormal="90" workbookViewId="0">
      <selection sqref="A1:A3"/>
    </sheetView>
  </sheetViews>
  <sheetFormatPr defaultColWidth="9.140625" defaultRowHeight="18.75"/>
  <cols>
    <col min="1" max="1" width="1.7109375" style="434" customWidth="1"/>
    <col min="2" max="6" width="7.7109375" style="457" customWidth="1"/>
    <col min="7" max="7" width="7.7109375" style="434" customWidth="1"/>
    <col min="8" max="8" width="9.7109375" style="434" customWidth="1"/>
    <col min="9" max="10" width="7.7109375" style="434" customWidth="1"/>
    <col min="11" max="11" width="5.42578125" style="455" customWidth="1"/>
    <col min="12" max="12" width="7.7109375" style="434" customWidth="1"/>
    <col min="13" max="14" width="11.7109375" style="434" customWidth="1"/>
    <col min="15" max="18" width="7.7109375" style="434" customWidth="1"/>
    <col min="19" max="19" width="7.7109375" style="456" customWidth="1"/>
    <col min="20" max="20" width="7.7109375" style="434" customWidth="1"/>
    <col min="21" max="21" width="1.7109375" style="434" customWidth="1"/>
    <col min="22" max="16384" width="9.140625" style="434"/>
  </cols>
  <sheetData>
    <row r="1" spans="1:21" ht="8.25" customHeight="1">
      <c r="A1" s="463"/>
      <c r="B1" s="464"/>
      <c r="C1" s="464"/>
      <c r="D1" s="464"/>
      <c r="E1" s="464"/>
      <c r="F1" s="464"/>
      <c r="G1" s="465"/>
      <c r="H1" s="465"/>
      <c r="I1" s="465"/>
      <c r="J1" s="465"/>
      <c r="K1" s="466"/>
      <c r="L1" s="465"/>
      <c r="M1" s="465"/>
      <c r="N1" s="465"/>
      <c r="O1" s="465"/>
      <c r="P1" s="465"/>
      <c r="Q1" s="465"/>
      <c r="R1" s="465"/>
      <c r="S1" s="465"/>
      <c r="T1" s="465"/>
      <c r="U1" s="467"/>
    </row>
    <row r="2" spans="1:21" ht="41.25" customHeight="1">
      <c r="A2" s="468"/>
      <c r="B2" s="1203" t="str">
        <f ca="1">OFFSET(Lexicon!B533,0,$C$1)</f>
        <v>Performance System</v>
      </c>
      <c r="C2" s="1203"/>
      <c r="D2" s="1203"/>
      <c r="E2" s="1203"/>
      <c r="F2" s="1203"/>
      <c r="G2" s="1203"/>
      <c r="H2" s="1203"/>
      <c r="I2" s="1203"/>
      <c r="J2" s="1203"/>
      <c r="K2" s="1203"/>
      <c r="L2" s="1203"/>
      <c r="M2" s="1203"/>
      <c r="N2" s="1203"/>
      <c r="O2" s="1203"/>
      <c r="P2" s="1203"/>
      <c r="Q2" s="1203"/>
      <c r="R2" s="1203"/>
      <c r="S2" s="1203"/>
      <c r="T2" s="1204"/>
      <c r="U2" s="469"/>
    </row>
    <row r="3" spans="1:21" ht="6.75" customHeight="1">
      <c r="A3" s="468"/>
      <c r="B3" s="1205"/>
      <c r="C3" s="1205"/>
      <c r="D3" s="1205"/>
      <c r="E3" s="1205"/>
      <c r="F3" s="1205"/>
      <c r="G3" s="1205"/>
      <c r="H3" s="1205"/>
      <c r="I3" s="1205"/>
      <c r="J3" s="1205"/>
      <c r="K3" s="1205"/>
      <c r="L3" s="1205"/>
      <c r="M3" s="1205"/>
      <c r="N3" s="1205"/>
      <c r="O3" s="1205"/>
      <c r="P3" s="1205"/>
      <c r="Q3" s="1205"/>
      <c r="R3" s="1205"/>
      <c r="S3" s="1205"/>
      <c r="T3" s="1205"/>
      <c r="U3" s="470"/>
    </row>
    <row r="4" spans="1:21" ht="19.5" customHeight="1">
      <c r="A4" s="468"/>
      <c r="B4" s="1206"/>
      <c r="C4" s="1206"/>
      <c r="D4" s="1206"/>
      <c r="E4" s="1206"/>
      <c r="F4" s="1206"/>
      <c r="G4" s="1206"/>
      <c r="H4" s="1206"/>
      <c r="I4" s="1206"/>
      <c r="J4" s="1206"/>
      <c r="K4" s="1206"/>
      <c r="L4" s="1206"/>
      <c r="M4" s="1206"/>
      <c r="N4" s="1206"/>
      <c r="O4" s="1206"/>
      <c r="P4" s="1206"/>
      <c r="Q4" s="1206"/>
      <c r="R4" s="1206"/>
      <c r="S4" s="1206"/>
      <c r="T4" s="1206"/>
      <c r="U4" s="470"/>
    </row>
    <row r="5" spans="1:21">
      <c r="A5" s="468"/>
      <c r="B5" s="435"/>
      <c r="C5" s="435"/>
      <c r="D5" s="435"/>
      <c r="E5" s="435"/>
      <c r="F5" s="435"/>
      <c r="G5" s="433"/>
      <c r="H5" s="433"/>
      <c r="I5" s="433"/>
      <c r="J5" s="433"/>
      <c r="K5" s="436"/>
      <c r="L5" s="433"/>
      <c r="M5" s="433"/>
      <c r="N5" s="433"/>
      <c r="O5" s="433"/>
      <c r="P5" s="433"/>
      <c r="Q5" s="433"/>
      <c r="R5" s="433"/>
      <c r="S5" s="433"/>
      <c r="T5" s="437"/>
      <c r="U5" s="470"/>
    </row>
    <row r="6" spans="1:21">
      <c r="A6" s="468"/>
      <c r="B6" s="435"/>
      <c r="C6" s="435"/>
      <c r="D6" s="435"/>
      <c r="E6" s="435"/>
      <c r="F6" s="435"/>
      <c r="G6" s="436"/>
      <c r="H6" s="436"/>
      <c r="I6" s="1194"/>
      <c r="J6" s="1195"/>
      <c r="K6" s="1195"/>
      <c r="L6" s="1195"/>
      <c r="M6" s="1196"/>
      <c r="N6" s="433"/>
      <c r="O6" s="433"/>
      <c r="P6" s="433"/>
      <c r="Q6" s="433"/>
      <c r="R6" s="433"/>
      <c r="S6" s="433"/>
      <c r="T6" s="437"/>
      <c r="U6" s="470"/>
    </row>
    <row r="7" spans="1:21">
      <c r="A7" s="468"/>
      <c r="B7" s="435"/>
      <c r="C7" s="435"/>
      <c r="D7" s="435"/>
      <c r="E7" s="435"/>
      <c r="F7" s="435"/>
      <c r="G7" s="433"/>
      <c r="H7" s="433"/>
      <c r="I7" s="1197"/>
      <c r="J7" s="1198"/>
      <c r="K7" s="1198"/>
      <c r="L7" s="1198"/>
      <c r="M7" s="1199"/>
      <c r="N7" s="433"/>
      <c r="O7" s="433"/>
      <c r="P7" s="433"/>
      <c r="Q7" s="433"/>
      <c r="R7" s="433"/>
      <c r="S7" s="433"/>
      <c r="T7" s="437"/>
      <c r="U7" s="470"/>
    </row>
    <row r="8" spans="1:21">
      <c r="A8" s="468"/>
      <c r="B8" s="435"/>
      <c r="C8" s="435"/>
      <c r="D8" s="435"/>
      <c r="E8" s="435"/>
      <c r="F8" s="435"/>
      <c r="G8" s="436"/>
      <c r="H8" s="436"/>
      <c r="I8" s="1197"/>
      <c r="J8" s="1198"/>
      <c r="K8" s="1198"/>
      <c r="L8" s="1198"/>
      <c r="M8" s="1199"/>
      <c r="N8" s="433"/>
      <c r="O8" s="433"/>
      <c r="P8" s="433"/>
      <c r="Q8" s="433"/>
      <c r="R8" s="436"/>
      <c r="S8" s="433"/>
      <c r="T8" s="438"/>
      <c r="U8" s="470"/>
    </row>
    <row r="9" spans="1:21">
      <c r="A9" s="468"/>
      <c r="B9" s="435"/>
      <c r="C9" s="435"/>
      <c r="D9" s="435"/>
      <c r="E9" s="435"/>
      <c r="F9" s="435"/>
      <c r="G9" s="439"/>
      <c r="H9" s="439"/>
      <c r="I9" s="1197"/>
      <c r="J9" s="1198"/>
      <c r="K9" s="1198"/>
      <c r="L9" s="1198"/>
      <c r="M9" s="1199"/>
      <c r="N9" s="440"/>
      <c r="O9" s="440"/>
      <c r="P9" s="440"/>
      <c r="Q9" s="440"/>
      <c r="R9" s="441"/>
      <c r="S9" s="442"/>
      <c r="T9" s="438"/>
      <c r="U9" s="470"/>
    </row>
    <row r="10" spans="1:21">
      <c r="A10" s="468"/>
      <c r="B10" s="435"/>
      <c r="C10" s="435"/>
      <c r="D10" s="435"/>
      <c r="E10" s="435"/>
      <c r="F10" s="435"/>
      <c r="G10" s="443"/>
      <c r="H10" s="443"/>
      <c r="I10" s="1197"/>
      <c r="J10" s="1198"/>
      <c r="K10" s="1198"/>
      <c r="L10" s="1198"/>
      <c r="M10" s="1199"/>
      <c r="N10" s="440"/>
      <c r="O10" s="440"/>
      <c r="P10" s="440"/>
      <c r="Q10" s="440"/>
      <c r="R10" s="441"/>
      <c r="S10" s="442"/>
      <c r="T10" s="438"/>
      <c r="U10" s="470"/>
    </row>
    <row r="11" spans="1:21">
      <c r="A11" s="468"/>
      <c r="B11" s="435"/>
      <c r="C11" s="435"/>
      <c r="D11" s="435"/>
      <c r="E11" s="435"/>
      <c r="F11" s="435"/>
      <c r="G11" s="443"/>
      <c r="H11" s="443"/>
      <c r="I11" s="1197"/>
      <c r="J11" s="1198"/>
      <c r="K11" s="1198"/>
      <c r="L11" s="1198"/>
      <c r="M11" s="1199"/>
      <c r="N11" s="440"/>
      <c r="O11" s="440"/>
      <c r="P11" s="440"/>
      <c r="Q11" s="440"/>
      <c r="R11" s="441"/>
      <c r="S11" s="442"/>
      <c r="T11" s="433"/>
      <c r="U11" s="470"/>
    </row>
    <row r="12" spans="1:21">
      <c r="A12" s="468"/>
      <c r="B12" s="435"/>
      <c r="C12" s="435"/>
      <c r="D12" s="435"/>
      <c r="E12" s="435"/>
      <c r="F12" s="435"/>
      <c r="G12" s="443"/>
      <c r="H12" s="443"/>
      <c r="I12" s="1197"/>
      <c r="J12" s="1198"/>
      <c r="K12" s="1198"/>
      <c r="L12" s="1198"/>
      <c r="M12" s="1199"/>
      <c r="N12" s="440"/>
      <c r="O12" s="440"/>
      <c r="P12" s="440"/>
      <c r="Q12" s="440"/>
      <c r="R12" s="441"/>
      <c r="S12" s="442"/>
      <c r="T12" s="438"/>
      <c r="U12" s="470"/>
    </row>
    <row r="13" spans="1:21">
      <c r="A13" s="468"/>
      <c r="B13" s="435"/>
      <c r="C13" s="1184"/>
      <c r="D13" s="1185"/>
      <c r="E13" s="1185"/>
      <c r="F13" s="1185"/>
      <c r="G13" s="1186"/>
      <c r="H13" s="443"/>
      <c r="I13" s="1200"/>
      <c r="J13" s="1201"/>
      <c r="K13" s="1201"/>
      <c r="L13" s="1201"/>
      <c r="M13" s="1202"/>
      <c r="N13" s="440"/>
      <c r="O13" s="1194"/>
      <c r="P13" s="1195"/>
      <c r="Q13" s="1195"/>
      <c r="R13" s="1195"/>
      <c r="S13" s="1196"/>
      <c r="T13" s="438"/>
      <c r="U13" s="470"/>
    </row>
    <row r="14" spans="1:21">
      <c r="A14" s="468"/>
      <c r="B14" s="435"/>
      <c r="C14" s="1187"/>
      <c r="D14" s="1188"/>
      <c r="E14" s="1188"/>
      <c r="F14" s="1188"/>
      <c r="G14" s="1189"/>
      <c r="H14" s="443"/>
      <c r="I14" s="444"/>
      <c r="J14" s="444"/>
      <c r="K14" s="445"/>
      <c r="L14" s="440"/>
      <c r="M14" s="440"/>
      <c r="N14" s="440"/>
      <c r="O14" s="1197"/>
      <c r="P14" s="1198"/>
      <c r="Q14" s="1198"/>
      <c r="R14" s="1198"/>
      <c r="S14" s="1199"/>
      <c r="T14" s="438"/>
      <c r="U14" s="470"/>
    </row>
    <row r="15" spans="1:21" ht="55.5">
      <c r="A15" s="468"/>
      <c r="B15" s="446"/>
      <c r="C15" s="1187"/>
      <c r="D15" s="1188"/>
      <c r="E15" s="1188"/>
      <c r="F15" s="1188"/>
      <c r="G15" s="1189"/>
      <c r="H15" s="443"/>
      <c r="I15" s="444"/>
      <c r="J15" s="444"/>
      <c r="K15" s="431" t="str">
        <f ca="1">OFFSET(Lexicon!B585,0,$C$1)</f>
        <v>Fb</v>
      </c>
      <c r="L15" s="447"/>
      <c r="M15" s="447"/>
      <c r="N15" s="447"/>
      <c r="O15" s="1197"/>
      <c r="P15" s="1198"/>
      <c r="Q15" s="1198"/>
      <c r="R15" s="1198"/>
      <c r="S15" s="1199"/>
      <c r="T15" s="438"/>
      <c r="U15" s="470"/>
    </row>
    <row r="16" spans="1:21">
      <c r="A16" s="468"/>
      <c r="B16" s="446"/>
      <c r="C16" s="1187"/>
      <c r="D16" s="1188"/>
      <c r="E16" s="1188"/>
      <c r="F16" s="1188"/>
      <c r="G16" s="1189"/>
      <c r="H16" s="443"/>
      <c r="I16" s="444"/>
      <c r="J16" s="444"/>
      <c r="K16" s="445"/>
      <c r="L16" s="440"/>
      <c r="M16" s="440"/>
      <c r="N16" s="440"/>
      <c r="O16" s="1197"/>
      <c r="P16" s="1198"/>
      <c r="Q16" s="1198"/>
      <c r="R16" s="1198"/>
      <c r="S16" s="1199"/>
      <c r="T16" s="438"/>
      <c r="U16" s="470"/>
    </row>
    <row r="17" spans="1:21">
      <c r="A17" s="468"/>
      <c r="B17" s="446"/>
      <c r="C17" s="1190"/>
      <c r="D17" s="1191"/>
      <c r="E17" s="1191"/>
      <c r="F17" s="1191"/>
      <c r="G17" s="1192"/>
      <c r="H17" s="443"/>
      <c r="I17" s="441"/>
      <c r="J17" s="441"/>
      <c r="K17" s="448"/>
      <c r="L17" s="440"/>
      <c r="M17" s="440"/>
      <c r="N17" s="440"/>
      <c r="O17" s="1200"/>
      <c r="P17" s="1201"/>
      <c r="Q17" s="1201"/>
      <c r="R17" s="1201"/>
      <c r="S17" s="1202"/>
      <c r="T17" s="438"/>
      <c r="U17" s="470"/>
    </row>
    <row r="18" spans="1:21" ht="13.5" customHeight="1">
      <c r="A18" s="468"/>
      <c r="B18" s="446"/>
      <c r="C18" s="449"/>
      <c r="D18" s="450"/>
      <c r="E18" s="450"/>
      <c r="F18" s="450"/>
      <c r="G18" s="443"/>
      <c r="H18" s="443"/>
      <c r="I18" s="441"/>
      <c r="J18" s="441"/>
      <c r="K18" s="448"/>
      <c r="L18" s="451"/>
      <c r="M18" s="451"/>
      <c r="N18" s="451"/>
      <c r="O18" s="451"/>
      <c r="P18" s="451"/>
      <c r="Q18" s="451"/>
      <c r="R18" s="452"/>
      <c r="S18" s="442"/>
      <c r="T18" s="438"/>
      <c r="U18" s="470"/>
    </row>
    <row r="19" spans="1:21" ht="42" customHeight="1">
      <c r="A19" s="468"/>
      <c r="B19" s="446"/>
      <c r="C19" s="449"/>
      <c r="D19" s="450"/>
      <c r="E19" s="450"/>
      <c r="F19" s="461" t="str">
        <f ca="1">OFFSET(Lexicon!B579,0,$C$1)</f>
        <v>S</v>
      </c>
      <c r="G19" s="432"/>
      <c r="H19" s="443"/>
      <c r="I19" s="458" t="str">
        <f ca="1">OFFSET(Lexicon!B581,0,$C$1)</f>
        <v>P</v>
      </c>
      <c r="J19" s="432"/>
      <c r="K19" s="448"/>
      <c r="L19" s="432" t="str">
        <f ca="1">OFFSET(Lexicon!B583,0,$C$1)</f>
        <v>R</v>
      </c>
      <c r="M19" s="440"/>
      <c r="N19" s="432" t="str">
        <f ca="1">OFFSET(Lexicon!B587,0,$C$1)</f>
        <v>C</v>
      </c>
      <c r="O19" s="432"/>
      <c r="P19" s="440"/>
      <c r="Q19" s="440"/>
      <c r="R19" s="452"/>
      <c r="S19" s="442"/>
      <c r="T19" s="438"/>
      <c r="U19" s="470"/>
    </row>
    <row r="20" spans="1:21" ht="20.25">
      <c r="A20" s="468"/>
      <c r="B20" s="453"/>
      <c r="C20" s="449"/>
      <c r="D20" s="450"/>
      <c r="E20" s="1183" t="str">
        <f ca="1">OFFSET(Lexicon!B580,0,$C$1)</f>
        <v>Situation</v>
      </c>
      <c r="F20" s="1183"/>
      <c r="G20" s="1183"/>
      <c r="H20" s="1193" t="str">
        <f ca="1">OFFSET(Lexicon!B582,0,$C$1)</f>
        <v>Performer</v>
      </c>
      <c r="I20" s="1193"/>
      <c r="J20" s="1193"/>
      <c r="K20" s="1181" t="str">
        <f ca="1">OFFSET(Lexicon!B584,0,$C$1)</f>
        <v>Response</v>
      </c>
      <c r="L20" s="1181"/>
      <c r="M20" s="1181"/>
      <c r="N20" s="1182" t="str">
        <f ca="1">OFFSET(Lexicon!B588,0,$C$1)</f>
        <v>Consequences</v>
      </c>
      <c r="O20" s="1182"/>
      <c r="P20" s="1182"/>
      <c r="Q20" s="440"/>
      <c r="R20" s="452"/>
      <c r="S20" s="442"/>
      <c r="T20" s="438"/>
      <c r="U20" s="470"/>
    </row>
    <row r="21" spans="1:21">
      <c r="A21" s="468"/>
      <c r="B21" s="453"/>
      <c r="C21" s="449"/>
      <c r="D21" s="450"/>
      <c r="E21" s="450"/>
      <c r="F21" s="459"/>
      <c r="G21" s="459"/>
      <c r="H21" s="459"/>
      <c r="I21" s="460"/>
      <c r="J21" s="460"/>
      <c r="K21" s="448"/>
      <c r="L21" s="440"/>
      <c r="M21" s="440"/>
      <c r="N21" s="440"/>
      <c r="O21" s="440"/>
      <c r="P21" s="440"/>
      <c r="Q21" s="440"/>
      <c r="R21" s="452"/>
      <c r="S21" s="442"/>
      <c r="T21" s="438"/>
      <c r="U21" s="470"/>
    </row>
    <row r="22" spans="1:21">
      <c r="A22" s="468"/>
      <c r="B22" s="453"/>
      <c r="C22" s="449"/>
      <c r="D22" s="450"/>
      <c r="E22" s="450"/>
      <c r="F22" s="1184"/>
      <c r="G22" s="1185"/>
      <c r="H22" s="1185"/>
      <c r="I22" s="1185"/>
      <c r="J22" s="1186"/>
      <c r="K22" s="448"/>
      <c r="L22" s="1194"/>
      <c r="M22" s="1195"/>
      <c r="N22" s="1195"/>
      <c r="O22" s="1196"/>
      <c r="P22" s="462"/>
      <c r="Q22" s="440"/>
      <c r="R22" s="452"/>
      <c r="S22" s="442"/>
      <c r="T22" s="438"/>
      <c r="U22" s="470"/>
    </row>
    <row r="23" spans="1:21">
      <c r="A23" s="468"/>
      <c r="B23" s="446"/>
      <c r="C23" s="446"/>
      <c r="D23" s="446"/>
      <c r="E23" s="446"/>
      <c r="F23" s="1187"/>
      <c r="G23" s="1188"/>
      <c r="H23" s="1188"/>
      <c r="I23" s="1188"/>
      <c r="J23" s="1189"/>
      <c r="K23" s="448"/>
      <c r="L23" s="1197"/>
      <c r="M23" s="1198"/>
      <c r="N23" s="1198"/>
      <c r="O23" s="1199"/>
      <c r="P23" s="462"/>
      <c r="Q23" s="440"/>
      <c r="R23" s="454"/>
      <c r="S23" s="442"/>
      <c r="T23" s="438"/>
      <c r="U23" s="470"/>
    </row>
    <row r="24" spans="1:21">
      <c r="A24" s="468"/>
      <c r="B24" s="446"/>
      <c r="C24" s="446"/>
      <c r="D24" s="446"/>
      <c r="E24" s="446"/>
      <c r="F24" s="1187"/>
      <c r="G24" s="1188"/>
      <c r="H24" s="1188"/>
      <c r="I24" s="1188"/>
      <c r="J24" s="1189"/>
      <c r="K24" s="448"/>
      <c r="L24" s="1197"/>
      <c r="M24" s="1198"/>
      <c r="N24" s="1198"/>
      <c r="O24" s="1199"/>
      <c r="P24" s="462"/>
      <c r="Q24" s="440"/>
      <c r="R24" s="454"/>
      <c r="S24" s="442"/>
      <c r="T24" s="438"/>
      <c r="U24" s="470"/>
    </row>
    <row r="25" spans="1:21">
      <c r="A25" s="468"/>
      <c r="B25" s="446"/>
      <c r="C25" s="446"/>
      <c r="D25" s="446"/>
      <c r="E25" s="446"/>
      <c r="F25" s="1187"/>
      <c r="G25" s="1188"/>
      <c r="H25" s="1188"/>
      <c r="I25" s="1188"/>
      <c r="J25" s="1189"/>
      <c r="K25" s="436"/>
      <c r="L25" s="1197"/>
      <c r="M25" s="1198"/>
      <c r="N25" s="1198"/>
      <c r="O25" s="1199"/>
      <c r="P25" s="462"/>
      <c r="Q25" s="436"/>
      <c r="R25" s="436"/>
      <c r="S25" s="442"/>
      <c r="T25" s="438"/>
      <c r="U25" s="470"/>
    </row>
    <row r="26" spans="1:21">
      <c r="A26" s="468"/>
      <c r="B26" s="446"/>
      <c r="C26" s="446"/>
      <c r="D26" s="446"/>
      <c r="E26" s="446"/>
      <c r="F26" s="1187"/>
      <c r="G26" s="1188"/>
      <c r="H26" s="1188"/>
      <c r="I26" s="1188"/>
      <c r="J26" s="1189"/>
      <c r="K26" s="436"/>
      <c r="L26" s="1197"/>
      <c r="M26" s="1198"/>
      <c r="N26" s="1198"/>
      <c r="O26" s="1199"/>
      <c r="P26" s="462"/>
      <c r="Q26" s="433"/>
      <c r="R26" s="433"/>
      <c r="S26" s="442"/>
      <c r="T26" s="438"/>
      <c r="U26" s="470"/>
    </row>
    <row r="27" spans="1:21">
      <c r="A27" s="468"/>
      <c r="B27" s="446"/>
      <c r="C27" s="446"/>
      <c r="D27" s="446"/>
      <c r="E27" s="446"/>
      <c r="F27" s="1187"/>
      <c r="G27" s="1188"/>
      <c r="H27" s="1188"/>
      <c r="I27" s="1188"/>
      <c r="J27" s="1189"/>
      <c r="K27" s="436"/>
      <c r="L27" s="1197"/>
      <c r="M27" s="1198"/>
      <c r="N27" s="1198"/>
      <c r="O27" s="1199"/>
      <c r="P27" s="462"/>
      <c r="Q27" s="433"/>
      <c r="R27" s="436"/>
      <c r="S27" s="442"/>
      <c r="T27" s="438"/>
      <c r="U27" s="470"/>
    </row>
    <row r="28" spans="1:21">
      <c r="A28" s="468"/>
      <c r="B28" s="446"/>
      <c r="C28" s="446"/>
      <c r="D28" s="446"/>
      <c r="E28" s="446"/>
      <c r="F28" s="1190"/>
      <c r="G28" s="1191"/>
      <c r="H28" s="1191"/>
      <c r="I28" s="1191"/>
      <c r="J28" s="1192"/>
      <c r="K28" s="436"/>
      <c r="L28" s="1200"/>
      <c r="M28" s="1201"/>
      <c r="N28" s="1201"/>
      <c r="O28" s="1202"/>
      <c r="P28" s="462"/>
      <c r="Q28" s="433"/>
      <c r="R28" s="436"/>
      <c r="S28" s="433"/>
      <c r="T28" s="438"/>
      <c r="U28" s="470"/>
    </row>
    <row r="29" spans="1:21">
      <c r="A29" s="468"/>
      <c r="B29" s="446"/>
      <c r="C29" s="446"/>
      <c r="D29" s="446"/>
      <c r="E29" s="446"/>
      <c r="F29" s="446"/>
      <c r="G29" s="439"/>
      <c r="H29" s="439"/>
      <c r="I29" s="454"/>
      <c r="J29" s="454"/>
      <c r="K29" s="448"/>
      <c r="L29" s="1180" t="str">
        <f ca="1">OFFSET(Lexicon!B589,0,$C$1)</f>
        <v>Starting Point: Identify the Response</v>
      </c>
      <c r="M29" s="1180"/>
      <c r="N29" s="1180"/>
      <c r="O29" s="1180"/>
      <c r="P29" s="440"/>
      <c r="Q29" s="440"/>
      <c r="R29" s="441"/>
      <c r="S29" s="442"/>
      <c r="T29" s="438"/>
      <c r="U29" s="470"/>
    </row>
    <row r="30" spans="1:21">
      <c r="A30" s="468"/>
      <c r="B30" s="446"/>
      <c r="C30" s="446"/>
      <c r="D30" s="446"/>
      <c r="E30" s="446"/>
      <c r="F30" s="446"/>
      <c r="G30" s="443"/>
      <c r="H30" s="443"/>
      <c r="I30" s="454"/>
      <c r="J30" s="454"/>
      <c r="K30" s="448"/>
      <c r="L30" s="440"/>
      <c r="M30" s="440"/>
      <c r="N30" s="440"/>
      <c r="O30" s="440"/>
      <c r="P30" s="440"/>
      <c r="Q30" s="440"/>
      <c r="R30" s="441"/>
      <c r="S30" s="442"/>
      <c r="T30" s="438"/>
      <c r="U30" s="470"/>
    </row>
    <row r="31" spans="1:21" ht="19.5">
      <c r="A31" s="468"/>
      <c r="B31" s="1206"/>
      <c r="C31" s="1206"/>
      <c r="D31" s="1206"/>
      <c r="E31" s="1206"/>
      <c r="F31" s="1206"/>
      <c r="G31" s="1206"/>
      <c r="H31" s="1206"/>
      <c r="I31" s="1206"/>
      <c r="J31" s="1206"/>
      <c r="K31" s="1206"/>
      <c r="L31" s="1206"/>
      <c r="M31" s="1206"/>
      <c r="N31" s="1206"/>
      <c r="O31" s="1206"/>
      <c r="P31" s="1206"/>
      <c r="Q31" s="1206"/>
      <c r="R31" s="1206"/>
      <c r="S31" s="1206"/>
      <c r="T31" s="1206"/>
      <c r="U31" s="470"/>
    </row>
    <row r="32" spans="1:21">
      <c r="A32" s="468"/>
      <c r="B32" s="435"/>
      <c r="C32" s="435"/>
      <c r="D32" s="435"/>
      <c r="E32" s="435"/>
      <c r="F32" s="435"/>
      <c r="G32" s="433"/>
      <c r="H32" s="433"/>
      <c r="I32" s="433"/>
      <c r="J32" s="433"/>
      <c r="K32" s="436"/>
      <c r="L32" s="433"/>
      <c r="M32" s="433"/>
      <c r="N32" s="433"/>
      <c r="O32" s="433"/>
      <c r="P32" s="433"/>
      <c r="Q32" s="433"/>
      <c r="R32" s="433"/>
      <c r="S32" s="433"/>
      <c r="T32" s="437"/>
      <c r="U32" s="470"/>
    </row>
    <row r="33" spans="1:21">
      <c r="A33" s="468"/>
      <c r="B33" s="435"/>
      <c r="C33" s="435"/>
      <c r="D33" s="435"/>
      <c r="E33" s="435"/>
      <c r="F33" s="435"/>
      <c r="G33" s="436"/>
      <c r="H33" s="436"/>
      <c r="I33" s="1207"/>
      <c r="J33" s="1208"/>
      <c r="K33" s="1208"/>
      <c r="L33" s="1208"/>
      <c r="M33" s="1209"/>
      <c r="N33" s="433"/>
      <c r="O33" s="433"/>
      <c r="P33" s="433"/>
      <c r="Q33" s="433"/>
      <c r="R33" s="433"/>
      <c r="S33" s="433"/>
      <c r="T33" s="437"/>
      <c r="U33" s="470"/>
    </row>
    <row r="34" spans="1:21">
      <c r="A34" s="468"/>
      <c r="B34" s="435"/>
      <c r="C34" s="435"/>
      <c r="D34" s="435"/>
      <c r="E34" s="435"/>
      <c r="F34" s="435"/>
      <c r="G34" s="433"/>
      <c r="H34" s="433"/>
      <c r="I34" s="1210"/>
      <c r="J34" s="1211"/>
      <c r="K34" s="1211"/>
      <c r="L34" s="1211"/>
      <c r="M34" s="1212"/>
      <c r="N34" s="433"/>
      <c r="O34" s="433"/>
      <c r="P34" s="433"/>
      <c r="Q34" s="433"/>
      <c r="R34" s="433"/>
      <c r="S34" s="433"/>
      <c r="T34" s="437"/>
      <c r="U34" s="470"/>
    </row>
    <row r="35" spans="1:21">
      <c r="A35" s="468"/>
      <c r="B35" s="435"/>
      <c r="C35" s="435"/>
      <c r="D35" s="435"/>
      <c r="E35" s="435"/>
      <c r="F35" s="435"/>
      <c r="G35" s="436"/>
      <c r="H35" s="436"/>
      <c r="I35" s="1210"/>
      <c r="J35" s="1211"/>
      <c r="K35" s="1211"/>
      <c r="L35" s="1211"/>
      <c r="M35" s="1212"/>
      <c r="N35" s="433"/>
      <c r="O35" s="433"/>
      <c r="P35" s="433"/>
      <c r="Q35" s="433"/>
      <c r="R35" s="436"/>
      <c r="S35" s="433"/>
      <c r="T35" s="438"/>
      <c r="U35" s="470"/>
    </row>
    <row r="36" spans="1:21">
      <c r="A36" s="468"/>
      <c r="B36" s="435"/>
      <c r="C36" s="435"/>
      <c r="D36" s="435"/>
      <c r="E36" s="435"/>
      <c r="F36" s="435"/>
      <c r="G36" s="439"/>
      <c r="H36" s="439"/>
      <c r="I36" s="1210"/>
      <c r="J36" s="1211"/>
      <c r="K36" s="1211"/>
      <c r="L36" s="1211"/>
      <c r="M36" s="1212"/>
      <c r="N36" s="440"/>
      <c r="O36" s="440"/>
      <c r="P36" s="440"/>
      <c r="Q36" s="440"/>
      <c r="R36" s="441"/>
      <c r="S36" s="442"/>
      <c r="T36" s="438"/>
      <c r="U36" s="470"/>
    </row>
    <row r="37" spans="1:21">
      <c r="A37" s="468"/>
      <c r="B37" s="435"/>
      <c r="C37" s="435"/>
      <c r="D37" s="435"/>
      <c r="E37" s="435"/>
      <c r="F37" s="435"/>
      <c r="G37" s="443"/>
      <c r="H37" s="443"/>
      <c r="I37" s="1210"/>
      <c r="J37" s="1211"/>
      <c r="K37" s="1211"/>
      <c r="L37" s="1211"/>
      <c r="M37" s="1212"/>
      <c r="N37" s="440"/>
      <c r="O37" s="440"/>
      <c r="P37" s="440"/>
      <c r="Q37" s="440"/>
      <c r="R37" s="441"/>
      <c r="S37" s="442"/>
      <c r="T37" s="438"/>
      <c r="U37" s="470"/>
    </row>
    <row r="38" spans="1:21">
      <c r="A38" s="468"/>
      <c r="B38" s="435"/>
      <c r="C38" s="435"/>
      <c r="D38" s="435"/>
      <c r="E38" s="435"/>
      <c r="F38" s="435"/>
      <c r="G38" s="443"/>
      <c r="H38" s="443"/>
      <c r="I38" s="1210"/>
      <c r="J38" s="1211"/>
      <c r="K38" s="1211"/>
      <c r="L38" s="1211"/>
      <c r="M38" s="1212"/>
      <c r="N38" s="440"/>
      <c r="O38" s="440"/>
      <c r="P38" s="440"/>
      <c r="Q38" s="440"/>
      <c r="R38" s="441"/>
      <c r="S38" s="442"/>
      <c r="T38" s="433"/>
      <c r="U38" s="470"/>
    </row>
    <row r="39" spans="1:21">
      <c r="A39" s="468"/>
      <c r="B39" s="435"/>
      <c r="C39" s="435"/>
      <c r="D39" s="435"/>
      <c r="E39" s="435"/>
      <c r="F39" s="435"/>
      <c r="G39" s="443"/>
      <c r="H39" s="443"/>
      <c r="I39" s="1210"/>
      <c r="J39" s="1211"/>
      <c r="K39" s="1211"/>
      <c r="L39" s="1211"/>
      <c r="M39" s="1212"/>
      <c r="N39" s="440"/>
      <c r="O39" s="440"/>
      <c r="P39" s="440"/>
      <c r="Q39" s="440"/>
      <c r="R39" s="441"/>
      <c r="S39" s="442"/>
      <c r="T39" s="438"/>
      <c r="U39" s="470"/>
    </row>
    <row r="40" spans="1:21">
      <c r="A40" s="468"/>
      <c r="B40" s="435"/>
      <c r="C40" s="1216"/>
      <c r="D40" s="1217"/>
      <c r="E40" s="1217"/>
      <c r="F40" s="1217"/>
      <c r="G40" s="1218"/>
      <c r="H40" s="443"/>
      <c r="I40" s="1213"/>
      <c r="J40" s="1214"/>
      <c r="K40" s="1214"/>
      <c r="L40" s="1214"/>
      <c r="M40" s="1215"/>
      <c r="N40" s="440"/>
      <c r="O40" s="1225"/>
      <c r="P40" s="1226"/>
      <c r="Q40" s="1226"/>
      <c r="R40" s="1226"/>
      <c r="S40" s="1227"/>
      <c r="T40" s="438"/>
      <c r="U40" s="470"/>
    </row>
    <row r="41" spans="1:21">
      <c r="A41" s="468"/>
      <c r="B41" s="435"/>
      <c r="C41" s="1219"/>
      <c r="D41" s="1220"/>
      <c r="E41" s="1220"/>
      <c r="F41" s="1220"/>
      <c r="G41" s="1221"/>
      <c r="H41" s="443"/>
      <c r="I41" s="444"/>
      <c r="J41" s="444"/>
      <c r="K41" s="445"/>
      <c r="L41" s="440"/>
      <c r="M41" s="440"/>
      <c r="N41" s="440"/>
      <c r="O41" s="1228"/>
      <c r="P41" s="1229"/>
      <c r="Q41" s="1229"/>
      <c r="R41" s="1229"/>
      <c r="S41" s="1230"/>
      <c r="T41" s="438"/>
      <c r="U41" s="470"/>
    </row>
    <row r="42" spans="1:21" ht="55.5">
      <c r="A42" s="468"/>
      <c r="B42" s="446"/>
      <c r="C42" s="1219"/>
      <c r="D42" s="1220"/>
      <c r="E42" s="1220"/>
      <c r="F42" s="1220"/>
      <c r="G42" s="1221"/>
      <c r="H42" s="443"/>
      <c r="I42" s="444"/>
      <c r="J42" s="444"/>
      <c r="K42" s="431" t="str">
        <f ca="1">OFFSET(Lexicon!B585,0,$C$1)</f>
        <v>Fb</v>
      </c>
      <c r="L42" s="447"/>
      <c r="M42" s="447"/>
      <c r="N42" s="447"/>
      <c r="O42" s="1228"/>
      <c r="P42" s="1229"/>
      <c r="Q42" s="1229"/>
      <c r="R42" s="1229"/>
      <c r="S42" s="1230"/>
      <c r="T42" s="438"/>
      <c r="U42" s="470"/>
    </row>
    <row r="43" spans="1:21">
      <c r="A43" s="468"/>
      <c r="B43" s="446"/>
      <c r="C43" s="1219"/>
      <c r="D43" s="1220"/>
      <c r="E43" s="1220"/>
      <c r="F43" s="1220"/>
      <c r="G43" s="1221"/>
      <c r="H43" s="443"/>
      <c r="I43" s="444"/>
      <c r="J43" s="444"/>
      <c r="K43" s="445"/>
      <c r="L43" s="440"/>
      <c r="M43" s="440"/>
      <c r="N43" s="440"/>
      <c r="O43" s="1228"/>
      <c r="P43" s="1229"/>
      <c r="Q43" s="1229"/>
      <c r="R43" s="1229"/>
      <c r="S43" s="1230"/>
      <c r="T43" s="438"/>
      <c r="U43" s="470"/>
    </row>
    <row r="44" spans="1:21">
      <c r="A44" s="468"/>
      <c r="B44" s="446"/>
      <c r="C44" s="1222"/>
      <c r="D44" s="1223"/>
      <c r="E44" s="1223"/>
      <c r="F44" s="1223"/>
      <c r="G44" s="1224"/>
      <c r="H44" s="443"/>
      <c r="I44" s="441"/>
      <c r="J44" s="441"/>
      <c r="K44" s="448"/>
      <c r="L44" s="440"/>
      <c r="M44" s="440"/>
      <c r="N44" s="440"/>
      <c r="O44" s="1231"/>
      <c r="P44" s="1232"/>
      <c r="Q44" s="1232"/>
      <c r="R44" s="1232"/>
      <c r="S44" s="1233"/>
      <c r="T44" s="438"/>
      <c r="U44" s="470"/>
    </row>
    <row r="45" spans="1:21" ht="24.75">
      <c r="A45" s="468"/>
      <c r="B45" s="446"/>
      <c r="C45" s="449"/>
      <c r="D45" s="450"/>
      <c r="E45" s="450"/>
      <c r="F45" s="450"/>
      <c r="G45" s="443"/>
      <c r="H45" s="443"/>
      <c r="I45" s="441"/>
      <c r="J45" s="441"/>
      <c r="K45" s="448"/>
      <c r="L45" s="451"/>
      <c r="M45" s="451"/>
      <c r="N45" s="451"/>
      <c r="O45" s="451"/>
      <c r="P45" s="451"/>
      <c r="Q45" s="451"/>
      <c r="R45" s="452"/>
      <c r="S45" s="442"/>
      <c r="T45" s="438"/>
      <c r="U45" s="470"/>
    </row>
    <row r="46" spans="1:21" ht="55.5">
      <c r="A46" s="468"/>
      <c r="B46" s="446"/>
      <c r="C46" s="449"/>
      <c r="D46" s="450"/>
      <c r="E46" s="450"/>
      <c r="F46" s="461" t="str">
        <f ca="1">OFFSET(Lexicon!B579,0,$C$1)</f>
        <v>S</v>
      </c>
      <c r="G46" s="432"/>
      <c r="H46" s="443"/>
      <c r="I46" s="458" t="str">
        <f ca="1">OFFSET(Lexicon!B581,0,$C$1)</f>
        <v>P</v>
      </c>
      <c r="J46" s="432"/>
      <c r="K46" s="448"/>
      <c r="L46" s="432" t="str">
        <f ca="1">OFFSET(Lexicon!B583,0,$C$1)</f>
        <v>R</v>
      </c>
      <c r="M46" s="440"/>
      <c r="N46" s="432" t="str">
        <f ca="1">OFFSET(Lexicon!B587,0,$C$1)</f>
        <v>C</v>
      </c>
      <c r="O46" s="432"/>
      <c r="P46" s="440"/>
      <c r="Q46" s="440"/>
      <c r="R46" s="452"/>
      <c r="S46" s="442"/>
      <c r="T46" s="438"/>
      <c r="U46" s="470"/>
    </row>
    <row r="47" spans="1:21" ht="20.25">
      <c r="A47" s="468"/>
      <c r="B47" s="453"/>
      <c r="C47" s="449"/>
      <c r="D47" s="450"/>
      <c r="E47" s="1183" t="str">
        <f ca="1">OFFSET(Lexicon!B580,0,$C$1)</f>
        <v>Situation</v>
      </c>
      <c r="F47" s="1183"/>
      <c r="G47" s="1183"/>
      <c r="H47" s="1193" t="str">
        <f ca="1">OFFSET(Lexicon!B582,0,$C$1)</f>
        <v>Performer</v>
      </c>
      <c r="I47" s="1193"/>
      <c r="J47" s="1193"/>
      <c r="K47" s="1181" t="str">
        <f ca="1">OFFSET(Lexicon!B584,0,$C$1)</f>
        <v>Response</v>
      </c>
      <c r="L47" s="1181"/>
      <c r="M47" s="1181"/>
      <c r="N47" s="1182" t="str">
        <f ca="1">OFFSET(Lexicon!B588,0,$C$1)</f>
        <v>Consequences</v>
      </c>
      <c r="O47" s="1182"/>
      <c r="P47" s="1182"/>
      <c r="Q47" s="440"/>
      <c r="R47" s="452"/>
      <c r="S47" s="442"/>
      <c r="T47" s="438"/>
      <c r="U47" s="470"/>
    </row>
    <row r="48" spans="1:21">
      <c r="A48" s="468"/>
      <c r="B48" s="453"/>
      <c r="C48" s="449"/>
      <c r="D48" s="450"/>
      <c r="E48" s="450"/>
      <c r="F48" s="459"/>
      <c r="G48" s="459"/>
      <c r="H48" s="459"/>
      <c r="I48" s="460"/>
      <c r="J48" s="460"/>
      <c r="K48" s="448"/>
      <c r="L48" s="440"/>
      <c r="M48" s="440"/>
      <c r="N48" s="440"/>
      <c r="O48" s="440"/>
      <c r="P48" s="440"/>
      <c r="Q48" s="440"/>
      <c r="R48" s="452"/>
      <c r="S48" s="442"/>
      <c r="T48" s="438"/>
      <c r="U48" s="470"/>
    </row>
    <row r="49" spans="1:21">
      <c r="A49" s="468"/>
      <c r="B49" s="453"/>
      <c r="C49" s="449"/>
      <c r="D49" s="450"/>
      <c r="E49" s="450"/>
      <c r="F49" s="1216"/>
      <c r="G49" s="1217"/>
      <c r="H49" s="1217"/>
      <c r="I49" s="1217"/>
      <c r="J49" s="1218"/>
      <c r="K49" s="448"/>
      <c r="L49" s="1225"/>
      <c r="M49" s="1226"/>
      <c r="N49" s="1226"/>
      <c r="O49" s="1227"/>
      <c r="P49" s="462"/>
      <c r="Q49" s="440"/>
      <c r="R49" s="452"/>
      <c r="S49" s="442"/>
      <c r="T49" s="438"/>
      <c r="U49" s="470"/>
    </row>
    <row r="50" spans="1:21">
      <c r="A50" s="468"/>
      <c r="B50" s="446"/>
      <c r="C50" s="446"/>
      <c r="D50" s="446"/>
      <c r="E50" s="446"/>
      <c r="F50" s="1219"/>
      <c r="G50" s="1220"/>
      <c r="H50" s="1220"/>
      <c r="I50" s="1220"/>
      <c r="J50" s="1221"/>
      <c r="K50" s="448"/>
      <c r="L50" s="1228"/>
      <c r="M50" s="1229"/>
      <c r="N50" s="1229"/>
      <c r="O50" s="1230"/>
      <c r="P50" s="462"/>
      <c r="Q50" s="440"/>
      <c r="R50" s="454"/>
      <c r="S50" s="442"/>
      <c r="T50" s="438"/>
      <c r="U50" s="470"/>
    </row>
    <row r="51" spans="1:21">
      <c r="A51" s="468"/>
      <c r="B51" s="446"/>
      <c r="C51" s="446"/>
      <c r="D51" s="446"/>
      <c r="E51" s="446"/>
      <c r="F51" s="1219"/>
      <c r="G51" s="1220"/>
      <c r="H51" s="1220"/>
      <c r="I51" s="1220"/>
      <c r="J51" s="1221"/>
      <c r="K51" s="448"/>
      <c r="L51" s="1228"/>
      <c r="M51" s="1229"/>
      <c r="N51" s="1229"/>
      <c r="O51" s="1230"/>
      <c r="P51" s="462"/>
      <c r="Q51" s="440"/>
      <c r="R51" s="454"/>
      <c r="S51" s="442"/>
      <c r="T51" s="438"/>
      <c r="U51" s="470"/>
    </row>
    <row r="52" spans="1:21">
      <c r="A52" s="468"/>
      <c r="B52" s="446"/>
      <c r="C52" s="446"/>
      <c r="D52" s="446"/>
      <c r="E52" s="446"/>
      <c r="F52" s="1219"/>
      <c r="G52" s="1220"/>
      <c r="H52" s="1220"/>
      <c r="I52" s="1220"/>
      <c r="J52" s="1221"/>
      <c r="K52" s="436"/>
      <c r="L52" s="1228"/>
      <c r="M52" s="1229"/>
      <c r="N52" s="1229"/>
      <c r="O52" s="1230"/>
      <c r="P52" s="462"/>
      <c r="Q52" s="436"/>
      <c r="R52" s="436"/>
      <c r="S52" s="442"/>
      <c r="T52" s="438"/>
      <c r="U52" s="470"/>
    </row>
    <row r="53" spans="1:21">
      <c r="A53" s="468"/>
      <c r="B53" s="446"/>
      <c r="C53" s="446"/>
      <c r="D53" s="446"/>
      <c r="E53" s="446"/>
      <c r="F53" s="1219"/>
      <c r="G53" s="1220"/>
      <c r="H53" s="1220"/>
      <c r="I53" s="1220"/>
      <c r="J53" s="1221"/>
      <c r="K53" s="436"/>
      <c r="L53" s="1228"/>
      <c r="M53" s="1229"/>
      <c r="N53" s="1229"/>
      <c r="O53" s="1230"/>
      <c r="P53" s="462"/>
      <c r="Q53" s="433"/>
      <c r="R53" s="433"/>
      <c r="S53" s="442"/>
      <c r="T53" s="438"/>
      <c r="U53" s="470"/>
    </row>
    <row r="54" spans="1:21">
      <c r="A54" s="468"/>
      <c r="B54" s="446"/>
      <c r="C54" s="446"/>
      <c r="D54" s="446"/>
      <c r="E54" s="446"/>
      <c r="F54" s="1219"/>
      <c r="G54" s="1220"/>
      <c r="H54" s="1220"/>
      <c r="I54" s="1220"/>
      <c r="J54" s="1221"/>
      <c r="K54" s="436"/>
      <c r="L54" s="1228"/>
      <c r="M54" s="1229"/>
      <c r="N54" s="1229"/>
      <c r="O54" s="1230"/>
      <c r="P54" s="462"/>
      <c r="Q54" s="433"/>
      <c r="R54" s="436"/>
      <c r="S54" s="442"/>
      <c r="T54" s="438"/>
      <c r="U54" s="470"/>
    </row>
    <row r="55" spans="1:21">
      <c r="A55" s="468"/>
      <c r="B55" s="446"/>
      <c r="C55" s="446"/>
      <c r="D55" s="446"/>
      <c r="E55" s="446"/>
      <c r="F55" s="1222"/>
      <c r="G55" s="1223"/>
      <c r="H55" s="1223"/>
      <c r="I55" s="1223"/>
      <c r="J55" s="1224"/>
      <c r="K55" s="436"/>
      <c r="L55" s="1231"/>
      <c r="M55" s="1232"/>
      <c r="N55" s="1232"/>
      <c r="O55" s="1233"/>
      <c r="P55" s="462"/>
      <c r="Q55" s="433"/>
      <c r="R55" s="436"/>
      <c r="S55" s="433"/>
      <c r="T55" s="438"/>
      <c r="U55" s="470"/>
    </row>
    <row r="56" spans="1:21">
      <c r="A56" s="468"/>
      <c r="B56" s="446"/>
      <c r="C56" s="446"/>
      <c r="D56" s="446"/>
      <c r="E56" s="446"/>
      <c r="F56" s="446"/>
      <c r="G56" s="439"/>
      <c r="H56" s="439"/>
      <c r="I56" s="454"/>
      <c r="J56" s="454"/>
      <c r="K56" s="448"/>
      <c r="L56" s="1180" t="str">
        <f ca="1">OFFSET(Lexicon!B699,0,$C$1)</f>
        <v>What is the fundamental purpose of this choice?</v>
      </c>
      <c r="M56" s="1180"/>
      <c r="N56" s="1180"/>
      <c r="O56" s="1180"/>
      <c r="P56" s="440"/>
      <c r="Q56" s="440"/>
      <c r="R56" s="441"/>
      <c r="S56" s="442"/>
      <c r="T56" s="438"/>
      <c r="U56" s="470"/>
    </row>
    <row r="57" spans="1:21">
      <c r="A57" s="471"/>
      <c r="B57" s="472"/>
      <c r="C57" s="472"/>
      <c r="D57" s="472"/>
      <c r="E57" s="472"/>
      <c r="F57" s="472"/>
      <c r="G57" s="473"/>
      <c r="H57" s="473"/>
      <c r="I57" s="474"/>
      <c r="J57" s="474"/>
      <c r="K57" s="475"/>
      <c r="L57" s="476"/>
      <c r="M57" s="476"/>
      <c r="N57" s="476"/>
      <c r="O57" s="476"/>
      <c r="P57" s="476"/>
      <c r="Q57" s="476"/>
      <c r="R57" s="477"/>
      <c r="S57" s="478"/>
      <c r="T57" s="479"/>
      <c r="U57" s="480"/>
    </row>
    <row r="58" spans="1:21">
      <c r="B58" s="434"/>
      <c r="C58" s="434"/>
      <c r="D58" s="434"/>
      <c r="E58" s="434"/>
      <c r="F58" s="434"/>
      <c r="K58" s="434"/>
      <c r="S58" s="434"/>
    </row>
    <row r="59" spans="1:21">
      <c r="B59" s="434"/>
      <c r="C59" s="434"/>
      <c r="D59" s="434"/>
      <c r="E59" s="434"/>
      <c r="F59" s="434"/>
      <c r="K59" s="434"/>
      <c r="S59" s="434"/>
    </row>
    <row r="60" spans="1:21">
      <c r="B60" s="434"/>
      <c r="C60" s="434"/>
      <c r="D60" s="434"/>
      <c r="E60" s="434"/>
      <c r="F60" s="434"/>
      <c r="K60" s="434"/>
      <c r="S60" s="434"/>
    </row>
    <row r="61" spans="1:21">
      <c r="B61" s="434"/>
      <c r="C61" s="434"/>
      <c r="D61" s="434"/>
      <c r="E61" s="434"/>
      <c r="F61" s="434"/>
      <c r="K61" s="434"/>
      <c r="S61" s="434"/>
    </row>
    <row r="62" spans="1:21">
      <c r="B62" s="434"/>
      <c r="C62" s="434"/>
      <c r="D62" s="434"/>
      <c r="E62" s="434"/>
      <c r="F62" s="434"/>
      <c r="K62" s="434"/>
      <c r="S62" s="434"/>
    </row>
    <row r="63" spans="1:21">
      <c r="B63" s="434"/>
      <c r="C63" s="434"/>
      <c r="D63" s="434"/>
      <c r="E63" s="434"/>
      <c r="F63" s="434"/>
      <c r="K63" s="434"/>
      <c r="S63" s="434"/>
    </row>
    <row r="64" spans="1:21">
      <c r="B64" s="434"/>
      <c r="C64" s="434"/>
      <c r="D64" s="434"/>
      <c r="E64" s="434"/>
      <c r="F64" s="434"/>
      <c r="K64" s="434"/>
      <c r="S64" s="434"/>
    </row>
    <row r="65" s="434" customFormat="1" ht="22.5" customHeight="1"/>
    <row r="66" s="434" customFormat="1"/>
    <row r="67" s="434" customFormat="1"/>
    <row r="68" s="434" customFormat="1" ht="24.75" customHeight="1"/>
    <row r="69" s="434" customFormat="1"/>
    <row r="70" s="434" customFormat="1"/>
    <row r="71" s="434" customFormat="1"/>
    <row r="72" s="434" customFormat="1"/>
    <row r="73" s="434" customFormat="1"/>
    <row r="74" s="434" customFormat="1" ht="15" customHeight="1"/>
    <row r="75" s="434" customFormat="1"/>
    <row r="76" s="434" customFormat="1"/>
    <row r="77" s="434" customFormat="1"/>
    <row r="78" s="434" customFormat="1"/>
    <row r="79" s="434" customFormat="1"/>
    <row r="80" s="434" customFormat="1"/>
    <row r="81" s="434" customFormat="1"/>
    <row r="82" s="434" customFormat="1"/>
    <row r="83" s="434" customFormat="1"/>
    <row r="84" s="434" customFormat="1"/>
    <row r="85" s="434" customFormat="1" ht="22.5" customHeight="1"/>
    <row r="86" s="434" customFormat="1" ht="22.5" customHeight="1"/>
    <row r="87" s="434" customFormat="1"/>
    <row r="88" s="434" customFormat="1"/>
    <row r="89" s="434" customFormat="1" ht="24.75" customHeight="1"/>
    <row r="90" s="434" customFormat="1"/>
    <row r="91" s="434" customFormat="1"/>
    <row r="92" s="434" customFormat="1"/>
    <row r="93" s="434" customFormat="1"/>
    <row r="94" s="434" customFormat="1"/>
    <row r="95" s="434" customFormat="1"/>
    <row r="96" s="434" customFormat="1"/>
    <row r="97" s="434" customFormat="1"/>
    <row r="98" s="434" customFormat="1"/>
    <row r="99" s="434" customFormat="1"/>
    <row r="100" s="434" customFormat="1"/>
    <row r="101" s="434" customFormat="1"/>
    <row r="102" s="434" customFormat="1"/>
    <row r="103" s="434" customFormat="1"/>
    <row r="104" s="434" customFormat="1"/>
    <row r="105" s="434" customFormat="1"/>
    <row r="106" s="434" customFormat="1"/>
    <row r="107" s="434" customFormat="1"/>
    <row r="108" s="434" customFormat="1" ht="24.75" customHeight="1"/>
    <row r="109" s="434" customFormat="1"/>
    <row r="110" s="434" customFormat="1"/>
    <row r="111" s="434" customFormat="1"/>
    <row r="112" s="434" customFormat="1"/>
    <row r="113" s="434" customFormat="1"/>
    <row r="114" s="434" customFormat="1"/>
    <row r="115" s="434" customFormat="1"/>
    <row r="116" s="434" customFormat="1"/>
    <row r="117" s="434" customFormat="1"/>
    <row r="118" s="434" customFormat="1"/>
    <row r="119" s="434" customFormat="1"/>
    <row r="120" s="434" customFormat="1"/>
    <row r="121" s="434" customFormat="1"/>
    <row r="122" s="434" customFormat="1"/>
    <row r="123" s="434" customFormat="1"/>
    <row r="124" s="434" customFormat="1"/>
    <row r="125" s="434" customFormat="1"/>
    <row r="126" s="434" customFormat="1"/>
    <row r="127" s="434" customFormat="1"/>
    <row r="128" s="434" customFormat="1"/>
    <row r="129" s="434" customFormat="1"/>
    <row r="130" s="434" customFormat="1"/>
    <row r="131" s="434" customFormat="1"/>
    <row r="132" s="434" customFormat="1"/>
    <row r="133" s="434" customFormat="1"/>
    <row r="134" s="434" customFormat="1"/>
    <row r="135" s="434" customFormat="1"/>
    <row r="136" s="434" customFormat="1"/>
    <row r="137" s="434" customFormat="1"/>
    <row r="138" s="434" customFormat="1"/>
    <row r="139" s="434" customFormat="1"/>
    <row r="140" s="434" customFormat="1"/>
    <row r="141" s="434" customFormat="1"/>
    <row r="142" s="434" customFormat="1"/>
    <row r="143" s="434" customFormat="1"/>
    <row r="144" s="434" customFormat="1"/>
    <row r="145" s="434" customFormat="1"/>
    <row r="146" s="434" customFormat="1"/>
    <row r="147" s="434" customFormat="1"/>
    <row r="148" s="434" customFormat="1"/>
    <row r="149" s="434" customFormat="1"/>
    <row r="150" s="434" customFormat="1"/>
    <row r="151" s="434" customFormat="1"/>
    <row r="152" s="434" customFormat="1"/>
    <row r="153" s="434" customFormat="1"/>
    <row r="154" s="434" customFormat="1"/>
    <row r="155" s="434" customFormat="1"/>
    <row r="156" s="434" customFormat="1"/>
    <row r="157" s="434" customFormat="1"/>
    <row r="158" s="434" customFormat="1"/>
    <row r="159" s="434" customFormat="1"/>
    <row r="160" s="434" customFormat="1"/>
    <row r="161" s="434" customFormat="1"/>
    <row r="162" s="434" customFormat="1" ht="24.75" customHeight="1"/>
    <row r="163" s="434" customFormat="1"/>
    <row r="164" s="434" customFormat="1"/>
    <row r="165" s="434" customFormat="1"/>
    <row r="166" s="434" customFormat="1"/>
    <row r="167" s="434" customFormat="1"/>
    <row r="168" s="434" customFormat="1"/>
    <row r="169" s="434" customFormat="1"/>
    <row r="170" s="434" customFormat="1"/>
    <row r="171" s="434" customFormat="1"/>
    <row r="172" s="434" customFormat="1"/>
    <row r="173" s="434" customFormat="1"/>
    <row r="174" s="434" customFormat="1" ht="22.5" customHeight="1"/>
    <row r="175" s="434" customFormat="1"/>
    <row r="176" s="434" customFormat="1"/>
    <row r="177" s="434" customFormat="1" ht="24.75" customHeight="1"/>
    <row r="178" s="434" customFormat="1"/>
    <row r="179" s="434" customFormat="1"/>
    <row r="180" s="434" customFormat="1"/>
    <row r="181" s="434" customFormat="1"/>
    <row r="182" s="434" customFormat="1"/>
    <row r="183" s="434" customFormat="1"/>
    <row r="184" s="434" customFormat="1"/>
    <row r="185" s="434" customFormat="1"/>
    <row r="186" s="434" customFormat="1"/>
    <row r="187" s="434" customFormat="1"/>
    <row r="188" s="434" customFormat="1"/>
    <row r="189" s="434" customFormat="1"/>
    <row r="190" s="434" customFormat="1"/>
    <row r="191" s="434" customFormat="1"/>
    <row r="192" s="434" customFormat="1"/>
    <row r="193" s="434" customFormat="1"/>
    <row r="194" s="434" customFormat="1" ht="22.5" customHeight="1"/>
    <row r="195" s="434" customFormat="1"/>
    <row r="196" s="434" customFormat="1"/>
    <row r="197" s="434" customFormat="1" ht="24.75" customHeight="1"/>
    <row r="198" s="434" customFormat="1"/>
    <row r="199" s="434" customFormat="1"/>
    <row r="200" s="434" customFormat="1"/>
    <row r="201" s="434" customFormat="1"/>
    <row r="202" s="434" customFormat="1"/>
    <row r="203" s="434" customFormat="1"/>
    <row r="204" s="434" customFormat="1"/>
    <row r="205" s="434" customFormat="1"/>
    <row r="206" s="434" customFormat="1"/>
    <row r="207" s="434" customFormat="1"/>
    <row r="208" s="434" customFormat="1"/>
    <row r="209" s="434" customFormat="1"/>
    <row r="210" s="434" customFormat="1"/>
    <row r="211" s="434" customFormat="1"/>
    <row r="212" s="434" customFormat="1"/>
    <row r="213" s="434" customFormat="1"/>
    <row r="214" s="434" customFormat="1"/>
    <row r="215" s="434" customFormat="1"/>
    <row r="216" s="434" customFormat="1"/>
    <row r="217" s="434" customFormat="1"/>
    <row r="218" s="434" customFormat="1"/>
    <row r="219" s="434" customFormat="1"/>
    <row r="220" s="434" customFormat="1"/>
  </sheetData>
  <mergeCells count="24">
    <mergeCell ref="L56:O56"/>
    <mergeCell ref="B31:T31"/>
    <mergeCell ref="I33:M40"/>
    <mergeCell ref="C40:G44"/>
    <mergeCell ref="O40:S44"/>
    <mergeCell ref="E47:G47"/>
    <mergeCell ref="H47:J47"/>
    <mergeCell ref="K47:M47"/>
    <mergeCell ref="N47:P47"/>
    <mergeCell ref="F49:J55"/>
    <mergeCell ref="L49:O55"/>
    <mergeCell ref="I6:M13"/>
    <mergeCell ref="C13:G17"/>
    <mergeCell ref="O13:S17"/>
    <mergeCell ref="B2:T2"/>
    <mergeCell ref="B3:T3"/>
    <mergeCell ref="B4:T4"/>
    <mergeCell ref="L29:O29"/>
    <mergeCell ref="K20:M20"/>
    <mergeCell ref="N20:P20"/>
    <mergeCell ref="E20:G20"/>
    <mergeCell ref="F22:J28"/>
    <mergeCell ref="H20:J20"/>
    <mergeCell ref="L22:O28"/>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AW775"/>
  <sheetViews>
    <sheetView showGridLines="0" showZeros="0" view="pageBreakPreview" zoomScale="90" zoomScaleNormal="85" zoomScaleSheetLayoutView="90" workbookViewId="0">
      <selection activeCell="T23" sqref="T23:T30"/>
    </sheetView>
  </sheetViews>
  <sheetFormatPr defaultColWidth="9.140625" defaultRowHeight="15" zeroHeight="1"/>
  <cols>
    <col min="1" max="2" width="1.42578125" customWidth="1"/>
    <col min="3" max="3" width="3.85546875" style="241" customWidth="1"/>
    <col min="4" max="4" width="3.85546875" customWidth="1"/>
    <col min="5" max="5" width="7.7109375" customWidth="1"/>
    <col min="6" max="6" width="9.140625" customWidth="1"/>
    <col min="7" max="7" width="11.7109375" customWidth="1"/>
    <col min="8" max="8" width="31.42578125" customWidth="1"/>
    <col min="9" max="9" width="1" customWidth="1"/>
    <col min="10" max="10" width="8.140625" customWidth="1"/>
    <col min="11" max="11" width="1.7109375" customWidth="1"/>
    <col min="12" max="12" width="37" customWidth="1"/>
    <col min="13" max="13" width="4.85546875" customWidth="1"/>
    <col min="14" max="14" width="24.42578125" customWidth="1"/>
    <col min="15" max="15" width="4.140625" style="43" customWidth="1"/>
    <col min="16" max="16" width="1.42578125" customWidth="1"/>
    <col min="17" max="18" width="1.7109375" customWidth="1"/>
    <col min="19" max="19" width="5.85546875" style="241" customWidth="1"/>
    <col min="20" max="20" width="5.85546875" customWidth="1"/>
    <col min="21" max="21" width="7.7109375" customWidth="1"/>
    <col min="22" max="22" width="27.28515625" customWidth="1"/>
    <col min="23" max="23" width="10.42578125" customWidth="1"/>
    <col min="24" max="24" width="27.28515625" customWidth="1"/>
    <col min="25" max="25" width="1" customWidth="1"/>
    <col min="26" max="26" width="1.7109375" customWidth="1"/>
    <col min="27" max="27" width="27.28515625" customWidth="1"/>
    <col min="28" max="28" width="4.85546875" customWidth="1"/>
    <col min="29" max="29" width="23.42578125" customWidth="1"/>
    <col min="30" max="30" width="5.42578125" style="43" customWidth="1"/>
    <col min="31" max="32" width="1.7109375" customWidth="1"/>
    <col min="33" max="33" width="1.42578125" customWidth="1"/>
    <col min="34" max="273" width="9.140625" customWidth="1"/>
  </cols>
  <sheetData>
    <row r="1" spans="1:49" s="152" customFormat="1" ht="7.5" customHeight="1">
      <c r="C1" s="349"/>
      <c r="D1" s="348"/>
      <c r="E1" s="348"/>
      <c r="F1" s="348"/>
      <c r="G1" s="348"/>
      <c r="H1" s="348"/>
      <c r="I1" s="348"/>
      <c r="J1" s="348"/>
      <c r="K1" s="348"/>
      <c r="L1" s="348"/>
      <c r="M1" s="348"/>
      <c r="N1" s="348"/>
      <c r="O1" s="348"/>
      <c r="P1" s="348"/>
      <c r="S1" s="349"/>
      <c r="T1" s="348"/>
      <c r="U1" s="348"/>
      <c r="V1" s="348"/>
      <c r="W1" s="348"/>
      <c r="X1" s="348"/>
      <c r="Y1" s="348"/>
      <c r="Z1" s="348"/>
      <c r="AA1" s="348"/>
      <c r="AB1" s="348"/>
      <c r="AC1" s="348"/>
      <c r="AD1" s="348"/>
      <c r="AE1" s="348"/>
      <c r="AF1" s="348"/>
      <c r="AG1"/>
      <c r="AH1"/>
      <c r="AI1" s="387"/>
      <c r="AJ1" s="361"/>
      <c r="AK1" s="361"/>
      <c r="AL1" s="361"/>
      <c r="AM1" s="361"/>
      <c r="AN1" s="361"/>
      <c r="AO1" s="361"/>
      <c r="AP1" s="361"/>
      <c r="AQ1" s="361"/>
      <c r="AR1" s="361"/>
      <c r="AS1" s="361"/>
      <c r="AT1" s="361"/>
      <c r="AU1" s="361"/>
      <c r="AV1" s="361"/>
      <c r="AW1"/>
    </row>
    <row r="2" spans="1:49" ht="41.25" customHeight="1">
      <c r="A2" s="152"/>
      <c r="B2" s="1257" t="str">
        <f ca="1">OFFSET(Lexicon!B533,0,$C$1)</f>
        <v>Performance System</v>
      </c>
      <c r="C2" s="1258"/>
      <c r="D2" s="1258"/>
      <c r="E2" s="1258"/>
      <c r="F2" s="1258"/>
      <c r="G2" s="1258"/>
      <c r="H2" s="1258"/>
      <c r="I2" s="1258"/>
      <c r="J2" s="1258"/>
      <c r="K2" s="1258"/>
      <c r="L2" s="1258"/>
      <c r="M2" s="1258"/>
      <c r="N2" s="1258"/>
      <c r="O2" s="1259"/>
      <c r="P2" s="348"/>
      <c r="Q2" s="152"/>
      <c r="R2" s="1257" t="str">
        <f ca="1">OFFSET(Lexicon!B533,0,$C$1)</f>
        <v>Performance System</v>
      </c>
      <c r="S2" s="1258"/>
      <c r="T2" s="1258"/>
      <c r="U2" s="1258"/>
      <c r="V2" s="1258"/>
      <c r="W2" s="1258"/>
      <c r="X2" s="1258"/>
      <c r="Y2" s="1258"/>
      <c r="Z2" s="1258"/>
      <c r="AA2" s="1258"/>
      <c r="AB2" s="1258"/>
      <c r="AC2" s="1258"/>
      <c r="AD2" s="1258"/>
      <c r="AE2" s="1259"/>
      <c r="AF2" s="348"/>
      <c r="AH2" s="1260"/>
      <c r="AI2" s="1260"/>
      <c r="AJ2" s="1260"/>
      <c r="AK2" s="1260"/>
      <c r="AL2" s="1260"/>
      <c r="AM2" s="1260"/>
      <c r="AN2" s="1260"/>
      <c r="AO2" s="1260"/>
      <c r="AP2" s="1260"/>
      <c r="AQ2" s="1260"/>
      <c r="AR2" s="1260"/>
      <c r="AS2" s="1260"/>
      <c r="AT2" s="1260"/>
      <c r="AU2" s="1260"/>
      <c r="AV2" s="361"/>
    </row>
    <row r="3" spans="1:49" ht="6.75" customHeight="1">
      <c r="A3" s="152"/>
      <c r="B3" s="1261"/>
      <c r="C3" s="1261"/>
      <c r="D3" s="1261"/>
      <c r="E3" s="1261"/>
      <c r="F3" s="1261"/>
      <c r="G3" s="1261"/>
      <c r="H3" s="1261"/>
      <c r="I3" s="1261"/>
      <c r="J3" s="1261"/>
      <c r="K3" s="1261"/>
      <c r="L3" s="1261"/>
      <c r="M3" s="1261"/>
      <c r="N3" s="1261"/>
      <c r="O3" s="1261"/>
      <c r="P3" s="152"/>
      <c r="Q3" s="152"/>
      <c r="R3" s="1265"/>
      <c r="S3" s="1265"/>
      <c r="T3" s="1265"/>
      <c r="U3" s="1265"/>
      <c r="V3" s="1265"/>
      <c r="W3" s="1265"/>
      <c r="X3" s="1265"/>
      <c r="Y3" s="1265"/>
      <c r="Z3" s="1265"/>
      <c r="AA3" s="1265"/>
      <c r="AB3" s="1265"/>
      <c r="AC3" s="1265"/>
      <c r="AD3" s="1265"/>
      <c r="AE3" s="1265"/>
      <c r="AF3" s="152"/>
      <c r="AH3" s="1262"/>
      <c r="AI3" s="1262"/>
      <c r="AJ3" s="1262"/>
      <c r="AK3" s="1262"/>
      <c r="AL3" s="1262"/>
      <c r="AM3" s="1262"/>
      <c r="AN3" s="1262"/>
      <c r="AO3" s="1262"/>
      <c r="AP3" s="1262"/>
      <c r="AQ3" s="1262"/>
      <c r="AR3" s="1262"/>
      <c r="AS3" s="1262"/>
      <c r="AT3" s="1262"/>
      <c r="AU3" s="1262"/>
    </row>
    <row r="4" spans="1:49" ht="19.5" customHeight="1">
      <c r="A4" s="152"/>
      <c r="B4" s="1263" t="str">
        <f ca="1">OFFSET(Lexicon!B476,0,$C$1)</f>
        <v>ANALYSIS Checklist</v>
      </c>
      <c r="C4" s="1263"/>
      <c r="D4" s="1263"/>
      <c r="E4" s="1263"/>
      <c r="F4" s="1263"/>
      <c r="G4" s="1263"/>
      <c r="H4" s="1263"/>
      <c r="I4" s="1263"/>
      <c r="J4" s="1263"/>
      <c r="K4" s="1263"/>
      <c r="L4" s="1263"/>
      <c r="M4" s="1263"/>
      <c r="N4" s="1263"/>
      <c r="O4" s="1263"/>
      <c r="P4" s="152"/>
      <c r="Q4" s="152"/>
      <c r="R4" s="1263" t="str">
        <f ca="1">OFFSET(Lexicon!B573,0,$C$1)</f>
        <v xml:space="preserve"> Balance of Consequences</v>
      </c>
      <c r="S4" s="1263"/>
      <c r="T4" s="1263"/>
      <c r="U4" s="1263"/>
      <c r="V4" s="1263"/>
      <c r="W4" s="1263"/>
      <c r="X4" s="1263"/>
      <c r="Y4" s="1263"/>
      <c r="Z4" s="1263"/>
      <c r="AA4" s="1263"/>
      <c r="AB4" s="1263"/>
      <c r="AC4" s="1263"/>
      <c r="AD4" s="1263"/>
      <c r="AE4" s="1263"/>
      <c r="AF4" s="152"/>
      <c r="AH4" s="1264"/>
      <c r="AI4" s="1264"/>
      <c r="AJ4" s="1264"/>
      <c r="AK4" s="1264"/>
      <c r="AL4" s="1264"/>
      <c r="AM4" s="1264"/>
      <c r="AN4" s="1264"/>
      <c r="AO4" s="1264"/>
      <c r="AP4" s="1264"/>
      <c r="AQ4" s="1264"/>
      <c r="AR4" s="1264"/>
      <c r="AS4" s="1264"/>
      <c r="AT4" s="1264"/>
      <c r="AU4" s="1264"/>
    </row>
    <row r="5" spans="1:49" ht="23.25" customHeight="1" thickBot="1">
      <c r="A5" s="152"/>
      <c r="C5" s="350" t="str">
        <f ca="1">OFFSET(Lexicon!B478,0,$C$3)</f>
        <v>Identification questions</v>
      </c>
      <c r="D5" s="46"/>
      <c r="E5" s="46"/>
      <c r="F5" s="46"/>
      <c r="G5" s="46"/>
      <c r="H5" s="46"/>
      <c r="I5" s="46"/>
      <c r="J5" s="46"/>
      <c r="K5" s="45"/>
      <c r="L5" s="45"/>
      <c r="M5" s="45"/>
      <c r="N5" s="45"/>
      <c r="O5" s="47"/>
      <c r="P5" s="152"/>
      <c r="Q5" s="152"/>
      <c r="R5" s="370"/>
      <c r="U5" s="1249" t="str">
        <f ca="1">OFFSET(Lexicon!B517,0,$C$1)</f>
        <v>Starting point: Identify the Response</v>
      </c>
      <c r="V5" s="1249"/>
      <c r="W5" s="1249"/>
      <c r="AE5" s="44"/>
      <c r="AF5" s="152"/>
    </row>
    <row r="6" spans="1:49" ht="3.75" customHeight="1">
      <c r="A6" s="152"/>
      <c r="C6" s="351"/>
      <c r="D6" s="44"/>
      <c r="E6" s="44"/>
      <c r="F6" s="44"/>
      <c r="G6" s="44"/>
      <c r="H6" s="44"/>
      <c r="I6" s="44"/>
      <c r="J6" s="44"/>
      <c r="P6" s="152"/>
      <c r="Q6" s="152"/>
      <c r="R6" s="355"/>
      <c r="AE6" s="12"/>
      <c r="AF6" s="152"/>
    </row>
    <row r="7" spans="1:49" ht="15" customHeight="1">
      <c r="A7" s="152"/>
      <c r="C7" s="1235" t="str">
        <f ca="1">OFFSET(Lexicon!B479,0,$C$3)</f>
        <v xml:space="preserve">  Who is the Performer (individual or group)?</v>
      </c>
      <c r="D7" s="1235"/>
      <c r="E7" s="1235"/>
      <c r="F7" s="1235"/>
      <c r="G7" s="1235"/>
      <c r="H7" s="1235"/>
      <c r="I7" s="89"/>
      <c r="J7" s="1236"/>
      <c r="K7" s="1236"/>
      <c r="L7" s="1236"/>
      <c r="M7" s="1236"/>
      <c r="N7" s="1236"/>
      <c r="O7" s="1236"/>
      <c r="P7" s="152"/>
      <c r="Q7" s="152"/>
      <c r="R7" s="357"/>
      <c r="S7" s="356"/>
      <c r="V7" s="1249" t="str">
        <f ca="1">OFFSET(Lexicon!B516,0,$C$1)</f>
        <v>Desired Response</v>
      </c>
      <c r="X7" s="1249" t="str">
        <f ca="1">OFFSET(Lexicon!B519,0,$C$1)</f>
        <v>Consequences to Performer</v>
      </c>
      <c r="Y7" s="1249"/>
      <c r="Z7" s="1249"/>
      <c r="AA7" s="1249"/>
      <c r="AB7" s="1249" t="str">
        <f ca="1">OFFSET(Lexicon!B522,0,$C$1)</f>
        <v>Consequences to Organisation</v>
      </c>
      <c r="AC7" s="1249"/>
      <c r="AD7" s="1249"/>
      <c r="AE7" s="12"/>
      <c r="AF7" s="152"/>
    </row>
    <row r="8" spans="1:49" ht="5.25" customHeight="1">
      <c r="A8" s="152"/>
      <c r="C8" s="352"/>
      <c r="D8" s="6"/>
      <c r="E8" s="6"/>
      <c r="F8" s="6"/>
      <c r="G8" s="6"/>
      <c r="H8" s="6"/>
      <c r="I8" s="12"/>
      <c r="J8" s="12"/>
      <c r="K8" s="12"/>
      <c r="L8" s="12"/>
      <c r="M8" s="12"/>
      <c r="N8" s="12"/>
      <c r="O8" s="6"/>
      <c r="P8" s="152"/>
      <c r="Q8" s="152"/>
      <c r="R8" s="356"/>
      <c r="S8" s="356"/>
      <c r="V8" s="1291"/>
      <c r="W8" s="64"/>
      <c r="X8" s="1291"/>
      <c r="Y8" s="1291"/>
      <c r="Z8" s="1291"/>
      <c r="AA8" s="1291"/>
      <c r="AB8" s="1249"/>
      <c r="AC8" s="1249"/>
      <c r="AD8" s="1249"/>
      <c r="AE8" s="12"/>
      <c r="AF8" s="152"/>
    </row>
    <row r="9" spans="1:49">
      <c r="A9" s="152"/>
      <c r="C9" s="1235" t="str">
        <f ca="1">OFFSET(Lexicon!B480,0,$C$3)</f>
        <v xml:space="preserve">  What is the desired Response?</v>
      </c>
      <c r="D9" s="1235"/>
      <c r="E9" s="1235"/>
      <c r="F9" s="1235"/>
      <c r="G9" s="1235"/>
      <c r="H9" s="1235"/>
      <c r="I9" s="89"/>
      <c r="J9" s="1236"/>
      <c r="K9" s="1236"/>
      <c r="L9" s="1236"/>
      <c r="M9" s="1236"/>
      <c r="N9" s="1236"/>
      <c r="O9" s="1236"/>
      <c r="P9" s="152"/>
      <c r="Q9" s="152"/>
      <c r="R9" s="240"/>
      <c r="S9" s="356"/>
      <c r="V9" s="404">
        <f>G7</f>
        <v>0</v>
      </c>
      <c r="W9" s="59"/>
      <c r="X9" s="407"/>
      <c r="Y9" s="408"/>
      <c r="Z9" s="412"/>
      <c r="AA9" s="413"/>
      <c r="AB9" s="60"/>
      <c r="AC9" s="418"/>
      <c r="AF9" s="152"/>
    </row>
    <row r="10" spans="1:49" ht="4.5" customHeight="1">
      <c r="A10" s="152"/>
      <c r="C10" s="353"/>
      <c r="D10" s="48"/>
      <c r="E10" s="48"/>
      <c r="F10" s="48"/>
      <c r="G10" s="48"/>
      <c r="H10" s="48"/>
      <c r="I10" s="12"/>
      <c r="J10" s="48"/>
      <c r="K10" s="12"/>
      <c r="L10" s="12"/>
      <c r="M10" s="12"/>
      <c r="N10" s="12"/>
      <c r="O10" s="6"/>
      <c r="P10" s="152"/>
      <c r="Q10" s="152"/>
      <c r="R10" s="357"/>
      <c r="S10" s="356"/>
      <c r="V10" s="405"/>
      <c r="W10" s="59"/>
      <c r="X10" s="409"/>
      <c r="Y10" s="402"/>
      <c r="Z10" s="414"/>
      <c r="AA10" s="415"/>
      <c r="AB10" s="60"/>
      <c r="AC10" s="419"/>
      <c r="AE10" s="12"/>
      <c r="AF10" s="152"/>
    </row>
    <row r="11" spans="1:49" ht="15" customHeight="1">
      <c r="A11" s="152"/>
      <c r="C11" s="1235" t="str">
        <f ca="1">OFFSET(Lexicon!B481,0,$C$3)</f>
        <v xml:space="preserve">  What is the observed Response?</v>
      </c>
      <c r="D11" s="1235"/>
      <c r="E11" s="1235"/>
      <c r="F11" s="1235"/>
      <c r="G11" s="1235"/>
      <c r="H11" s="1235"/>
      <c r="I11" s="89"/>
      <c r="J11" s="1236"/>
      <c r="K11" s="1236"/>
      <c r="L11" s="1236"/>
      <c r="M11" s="1236"/>
      <c r="N11" s="1236"/>
      <c r="O11" s="1236"/>
      <c r="P11" s="152"/>
      <c r="Q11" s="152"/>
      <c r="R11" s="356"/>
      <c r="S11" s="356"/>
      <c r="V11" s="405"/>
      <c r="W11" s="59"/>
      <c r="X11" s="409"/>
      <c r="Y11" s="402"/>
      <c r="Z11" s="414"/>
      <c r="AA11" s="415"/>
      <c r="AB11" s="60"/>
      <c r="AC11" s="419"/>
      <c r="AE11" s="12"/>
      <c r="AF11" s="152"/>
    </row>
    <row r="12" spans="1:49" ht="6.75" customHeight="1">
      <c r="A12" s="152"/>
      <c r="C12" s="354"/>
      <c r="D12" s="48"/>
      <c r="E12" s="48"/>
      <c r="F12" s="48"/>
      <c r="G12" s="48"/>
      <c r="H12" s="48"/>
      <c r="I12" s="12"/>
      <c r="J12" s="48"/>
      <c r="K12" s="12"/>
      <c r="L12" s="12"/>
      <c r="M12" s="12"/>
      <c r="N12" s="12"/>
      <c r="O12" s="6"/>
      <c r="P12" s="152"/>
      <c r="Q12" s="152"/>
      <c r="R12" s="1237"/>
      <c r="S12" s="356"/>
      <c r="V12" s="405"/>
      <c r="W12" s="59"/>
      <c r="X12" s="409"/>
      <c r="Y12" s="402"/>
      <c r="Z12" s="414"/>
      <c r="AA12" s="415"/>
      <c r="AB12" s="60"/>
      <c r="AC12" s="419"/>
      <c r="AE12" s="12"/>
      <c r="AF12" s="152"/>
    </row>
    <row r="13" spans="1:49" ht="15.75" thickBot="1">
      <c r="A13" s="152"/>
      <c r="C13" s="350" t="str">
        <f ca="1">OFFSET(Lexicon!B482,0,$C$3)</f>
        <v>Analysis Questions</v>
      </c>
      <c r="D13" s="49"/>
      <c r="E13" s="49"/>
      <c r="F13" s="49"/>
      <c r="G13" s="49"/>
      <c r="H13" s="49"/>
      <c r="I13" s="12"/>
      <c r="J13" s="50" t="str">
        <f ca="1">OFFSET(Lexicon!B524,0,$C$3)</f>
        <v>Y / N / ?</v>
      </c>
      <c r="K13" s="12"/>
      <c r="L13" s="51" t="str">
        <f ca="1">OFFSET(Lexicon!B484,0,$C$3)</f>
        <v>Performance System Comments</v>
      </c>
      <c r="M13" s="51"/>
      <c r="N13" s="51"/>
      <c r="O13" s="52"/>
      <c r="P13" s="152"/>
      <c r="Q13" s="152"/>
      <c r="R13" s="1237"/>
      <c r="S13" s="356"/>
      <c r="V13" s="405"/>
      <c r="W13" s="59"/>
      <c r="X13" s="409"/>
      <c r="Y13" s="402"/>
      <c r="Z13" s="414"/>
      <c r="AA13" s="415"/>
      <c r="AB13" s="60"/>
      <c r="AC13" s="419"/>
      <c r="AE13" s="12"/>
      <c r="AF13" s="152"/>
    </row>
    <row r="14" spans="1:49" ht="4.5" customHeight="1">
      <c r="A14" s="152"/>
      <c r="D14" s="8"/>
      <c r="E14" s="8"/>
      <c r="F14" s="8"/>
      <c r="G14" s="8"/>
      <c r="H14" s="48"/>
      <c r="I14" s="48"/>
      <c r="J14" s="12"/>
      <c r="K14" s="48"/>
      <c r="L14" s="53"/>
      <c r="M14" s="53"/>
      <c r="N14" s="53"/>
      <c r="O14" s="12"/>
      <c r="P14" s="152"/>
      <c r="Q14" s="152"/>
      <c r="R14" s="356"/>
      <c r="S14" s="356"/>
      <c r="V14" s="405"/>
      <c r="W14" s="59"/>
      <c r="X14" s="409"/>
      <c r="Y14" s="402"/>
      <c r="Z14" s="414"/>
      <c r="AA14" s="415"/>
      <c r="AB14" s="60"/>
      <c r="AC14" s="419"/>
      <c r="AE14" s="12"/>
      <c r="AF14" s="152"/>
    </row>
    <row r="15" spans="1:49" ht="12" customHeight="1">
      <c r="A15" s="152"/>
      <c r="C15" s="355" t="str">
        <f ca="1">OFFSET(Lexicon!B485,0,$C$3)</f>
        <v>Situation</v>
      </c>
      <c r="H15" s="48"/>
      <c r="I15" s="48"/>
      <c r="J15" s="12"/>
      <c r="K15" s="48"/>
      <c r="L15" s="53"/>
      <c r="M15" s="53"/>
      <c r="N15" s="53"/>
      <c r="O15" s="12"/>
      <c r="P15" s="152"/>
      <c r="Q15" s="152"/>
      <c r="R15" s="356"/>
      <c r="V15" s="405"/>
      <c r="W15" s="61" t="s">
        <v>859</v>
      </c>
      <c r="X15" s="409"/>
      <c r="Y15" s="402"/>
      <c r="Z15" s="414"/>
      <c r="AA15" s="415"/>
      <c r="AB15" s="61" t="s">
        <v>859</v>
      </c>
      <c r="AC15" s="419"/>
      <c r="AE15" s="12"/>
      <c r="AF15" s="152"/>
    </row>
    <row r="16" spans="1:49" ht="4.5" customHeight="1">
      <c r="A16" s="152"/>
      <c r="D16" s="17"/>
      <c r="E16" s="17"/>
      <c r="F16" s="17"/>
      <c r="G16" s="17"/>
      <c r="H16" s="48"/>
      <c r="I16" s="48"/>
      <c r="J16" s="12"/>
      <c r="K16" s="48"/>
      <c r="L16" s="53"/>
      <c r="M16" s="53"/>
      <c r="N16" s="53"/>
      <c r="O16" s="12"/>
      <c r="P16" s="152"/>
      <c r="Q16" s="152"/>
      <c r="R16" s="355"/>
      <c r="V16" s="405"/>
      <c r="W16" s="61"/>
      <c r="X16" s="410"/>
      <c r="Y16" s="411"/>
      <c r="Z16" s="416"/>
      <c r="AA16" s="417"/>
      <c r="AB16" s="60"/>
      <c r="AC16" s="420"/>
      <c r="AE16" s="12"/>
      <c r="AF16" s="152"/>
    </row>
    <row r="17" spans="1:32" ht="15" customHeight="1">
      <c r="A17" s="152"/>
      <c r="C17" s="1242">
        <v>1</v>
      </c>
      <c r="D17" s="1239" t="str">
        <f ca="1">OFFSET(Lexicon!B486,0,$C$3)</f>
        <v>Have performance expectations, including measures and standards, been established for the desired Response?</v>
      </c>
      <c r="E17" s="1240"/>
      <c r="F17" s="1240"/>
      <c r="G17" s="1240"/>
      <c r="H17" s="1240"/>
      <c r="I17" s="48"/>
      <c r="J17" s="54"/>
      <c r="K17" s="48"/>
      <c r="L17" s="1238"/>
      <c r="M17" s="1238"/>
      <c r="N17" s="1238"/>
      <c r="O17" s="1238"/>
      <c r="P17" s="152"/>
      <c r="Q17" s="152"/>
      <c r="R17" s="356"/>
      <c r="V17" s="405"/>
      <c r="W17" s="62"/>
      <c r="X17" s="407"/>
      <c r="Y17" s="408"/>
      <c r="Z17" s="412"/>
      <c r="AA17" s="413"/>
      <c r="AB17" s="60"/>
      <c r="AC17" s="113"/>
      <c r="AE17" s="12"/>
      <c r="AF17" s="152"/>
    </row>
    <row r="18" spans="1:32" ht="15" customHeight="1">
      <c r="A18" s="152"/>
      <c r="C18" s="1242"/>
      <c r="D18" s="1240"/>
      <c r="E18" s="1240"/>
      <c r="F18" s="1240"/>
      <c r="G18" s="1240"/>
      <c r="H18" s="1240"/>
      <c r="I18" s="48"/>
      <c r="J18" s="12"/>
      <c r="K18" s="48"/>
      <c r="L18" s="1238"/>
      <c r="M18" s="1238"/>
      <c r="N18" s="1238"/>
      <c r="O18" s="1238"/>
      <c r="P18" s="152"/>
      <c r="Q18" s="152"/>
      <c r="R18" s="1237"/>
      <c r="V18" s="405"/>
      <c r="W18" s="63" t="s">
        <v>861</v>
      </c>
      <c r="X18" s="409"/>
      <c r="Y18" s="402"/>
      <c r="Z18" s="414"/>
      <c r="AA18" s="415"/>
      <c r="AB18" s="63" t="s">
        <v>861</v>
      </c>
      <c r="AC18" s="114"/>
      <c r="AE18" s="12"/>
      <c r="AF18" s="152"/>
    </row>
    <row r="19" spans="1:32" ht="4.5" customHeight="1">
      <c r="A19" s="152"/>
      <c r="C19" s="356"/>
      <c r="D19" s="1"/>
      <c r="E19" s="1"/>
      <c r="F19" s="1"/>
      <c r="G19" s="1"/>
      <c r="H19" s="1"/>
      <c r="I19" s="48"/>
      <c r="J19" s="12"/>
      <c r="K19" s="48"/>
      <c r="L19" s="55"/>
      <c r="M19" s="55"/>
      <c r="N19" s="55"/>
      <c r="O19" s="90"/>
      <c r="P19" s="152"/>
      <c r="Q19" s="152"/>
      <c r="R19" s="1237"/>
      <c r="V19" s="405"/>
      <c r="W19" s="63" t="s">
        <v>861</v>
      </c>
      <c r="X19" s="409"/>
      <c r="Y19" s="402"/>
      <c r="Z19" s="414"/>
      <c r="AA19" s="415"/>
      <c r="AB19" s="63" t="s">
        <v>861</v>
      </c>
      <c r="AC19" s="114"/>
      <c r="AE19" s="12"/>
      <c r="AF19" s="152"/>
    </row>
    <row r="20" spans="1:32" ht="15" customHeight="1">
      <c r="A20" s="152"/>
      <c r="C20" s="1237">
        <v>2</v>
      </c>
      <c r="D20" s="1241" t="str">
        <f ca="1">OFFSET(Lexicon!B487,0,$C$3)</f>
        <v>Have performance expectations been clarified with the Performer?</v>
      </c>
      <c r="E20" s="1243"/>
      <c r="F20" s="1243"/>
      <c r="G20" s="1243"/>
      <c r="H20" s="1243"/>
      <c r="I20" s="48"/>
      <c r="J20" s="54"/>
      <c r="K20" s="48"/>
      <c r="L20" s="1238"/>
      <c r="M20" s="1238"/>
      <c r="N20" s="1238"/>
      <c r="O20" s="1238"/>
      <c r="P20" s="152"/>
      <c r="Q20" s="152"/>
      <c r="R20" s="356"/>
      <c r="V20" s="405"/>
      <c r="W20" s="59"/>
      <c r="X20" s="409"/>
      <c r="Y20" s="402"/>
      <c r="Z20" s="414"/>
      <c r="AA20" s="415"/>
      <c r="AB20" s="60"/>
      <c r="AC20" s="114"/>
      <c r="AE20" s="12"/>
      <c r="AF20" s="152"/>
    </row>
    <row r="21" spans="1:32" ht="15" customHeight="1">
      <c r="A21" s="152"/>
      <c r="C21" s="1237"/>
      <c r="D21" s="1243"/>
      <c r="E21" s="1243"/>
      <c r="F21" s="1243"/>
      <c r="G21" s="1243"/>
      <c r="H21" s="1243"/>
      <c r="I21" s="48"/>
      <c r="J21" s="12"/>
      <c r="K21" s="48"/>
      <c r="L21" s="1238"/>
      <c r="M21" s="1238"/>
      <c r="N21" s="1238"/>
      <c r="O21" s="1238"/>
      <c r="P21" s="152"/>
      <c r="Q21" s="152"/>
      <c r="R21" s="1237"/>
      <c r="S21" s="1252" t="str">
        <f ca="1">OFFSET(Lexicon!B515,0,$C$1)</f>
        <v>Performer</v>
      </c>
      <c r="T21" s="1252"/>
      <c r="U21" s="1270"/>
      <c r="V21" s="405"/>
      <c r="W21" s="59"/>
      <c r="X21" s="409"/>
      <c r="Y21" s="402"/>
      <c r="Z21" s="414"/>
      <c r="AA21" s="415"/>
      <c r="AB21" s="60"/>
      <c r="AC21" s="114"/>
      <c r="AE21" s="12"/>
      <c r="AF21" s="152"/>
    </row>
    <row r="22" spans="1:32" ht="4.5" customHeight="1">
      <c r="A22" s="152"/>
      <c r="C22" s="356"/>
      <c r="D22" s="56"/>
      <c r="E22" s="56"/>
      <c r="F22" s="56"/>
      <c r="G22" s="56"/>
      <c r="H22" s="48"/>
      <c r="I22" s="48"/>
      <c r="J22" s="12"/>
      <c r="K22" s="48"/>
      <c r="L22" s="53"/>
      <c r="M22" s="53"/>
      <c r="N22" s="53"/>
      <c r="O22" s="90"/>
      <c r="P22" s="152"/>
      <c r="Q22" s="152"/>
      <c r="R22" s="1237"/>
      <c r="S22" s="155"/>
      <c r="T22" s="155"/>
      <c r="U22" s="421"/>
      <c r="V22" s="405"/>
      <c r="W22" s="59"/>
      <c r="X22" s="409"/>
      <c r="Y22" s="402"/>
      <c r="Z22" s="414"/>
      <c r="AA22" s="415"/>
      <c r="AB22" s="60"/>
      <c r="AC22" s="114"/>
      <c r="AE22" s="12"/>
      <c r="AF22" s="152"/>
    </row>
    <row r="23" spans="1:32" ht="15" customHeight="1">
      <c r="A23" s="152"/>
      <c r="C23" s="1237">
        <v>3</v>
      </c>
      <c r="D23" s="1241" t="str">
        <f ca="1">OFFSET(Lexicon!B488,0,$C$3)</f>
        <v>Does the Performer agree that these expectations are attainable?</v>
      </c>
      <c r="E23" s="1241"/>
      <c r="F23" s="1241"/>
      <c r="G23" s="1241"/>
      <c r="H23" s="1241"/>
      <c r="I23" s="48"/>
      <c r="J23" s="54"/>
      <c r="K23" s="48"/>
      <c r="L23" s="1238"/>
      <c r="M23" s="1238"/>
      <c r="N23" s="1238"/>
      <c r="O23" s="1238"/>
      <c r="P23" s="152"/>
      <c r="Q23" s="152"/>
      <c r="R23" s="356"/>
      <c r="T23" s="1267" t="s">
        <v>1909</v>
      </c>
      <c r="V23" s="405"/>
      <c r="W23" s="59"/>
      <c r="X23" s="409"/>
      <c r="Y23" s="402"/>
      <c r="Z23" s="414"/>
      <c r="AA23" s="415"/>
      <c r="AB23" s="60"/>
      <c r="AC23" s="114"/>
      <c r="AE23" s="12"/>
      <c r="AF23" s="152"/>
    </row>
    <row r="24" spans="1:32" ht="15" customHeight="1">
      <c r="A24" s="152"/>
      <c r="C24" s="1237"/>
      <c r="D24" s="1241"/>
      <c r="E24" s="1241"/>
      <c r="F24" s="1241"/>
      <c r="G24" s="1241"/>
      <c r="H24" s="1241"/>
      <c r="I24" s="48"/>
      <c r="J24" s="12"/>
      <c r="K24" s="48"/>
      <c r="L24" s="1238"/>
      <c r="M24" s="1238"/>
      <c r="N24" s="1238"/>
      <c r="O24" s="1238"/>
      <c r="P24" s="152"/>
      <c r="Q24" s="152"/>
      <c r="R24" s="1237"/>
      <c r="T24" s="1268"/>
      <c r="V24" s="406"/>
      <c r="W24" s="59"/>
      <c r="X24" s="410"/>
      <c r="Y24" s="411"/>
      <c r="Z24" s="416"/>
      <c r="AA24" s="417"/>
      <c r="AB24" s="60"/>
      <c r="AC24" s="115"/>
      <c r="AE24" s="12"/>
      <c r="AF24" s="152"/>
    </row>
    <row r="25" spans="1:32" ht="4.5" customHeight="1">
      <c r="A25" s="152"/>
      <c r="C25" s="356"/>
      <c r="D25" s="56"/>
      <c r="E25" s="56"/>
      <c r="F25" s="56"/>
      <c r="G25" s="56"/>
      <c r="H25" s="48"/>
      <c r="I25" s="48"/>
      <c r="J25" s="12"/>
      <c r="K25" s="48"/>
      <c r="L25" s="53"/>
      <c r="M25" s="53"/>
      <c r="N25" s="53"/>
      <c r="O25" s="90"/>
      <c r="P25" s="152"/>
      <c r="Q25" s="152"/>
      <c r="R25" s="1237"/>
      <c r="T25" s="1268"/>
      <c r="U25" s="22"/>
      <c r="X25" s="1293" t="str">
        <f ca="1">OFFSET(Lexicon!B520,0,$C$1)</f>
        <v>Immediate</v>
      </c>
      <c r="Y25" s="1293"/>
      <c r="Z25" s="1293" t="str">
        <f ca="1">OFFSET(Lexicon!B521,0,$C$1)</f>
        <v>Delayed</v>
      </c>
      <c r="AA25" s="1293"/>
      <c r="AB25" s="64"/>
      <c r="AC25" s="1288"/>
      <c r="AE25" s="12"/>
      <c r="AF25" s="152"/>
    </row>
    <row r="26" spans="1:32" ht="15" customHeight="1">
      <c r="A26" s="152"/>
      <c r="C26" s="1237">
        <v>4</v>
      </c>
      <c r="D26" s="1241" t="str">
        <f ca="1">OFFSET(Lexicon!B489,0,$C$3)</f>
        <v>Can the Performer easily recognise the signal to perform?</v>
      </c>
      <c r="E26" s="1241"/>
      <c r="F26" s="1241"/>
      <c r="G26" s="1241"/>
      <c r="H26" s="1241"/>
      <c r="I26" s="48"/>
      <c r="J26" s="54"/>
      <c r="K26" s="48"/>
      <c r="L26" s="1238"/>
      <c r="M26" s="1238"/>
      <c r="N26" s="1238"/>
      <c r="O26" s="1238"/>
      <c r="P26" s="152"/>
      <c r="Q26" s="152"/>
      <c r="R26" s="356"/>
      <c r="T26" s="1268"/>
      <c r="U26" s="22"/>
      <c r="X26" s="1294"/>
      <c r="Y26" s="1294"/>
      <c r="Z26" s="1294"/>
      <c r="AA26" s="1294"/>
      <c r="AC26" s="1249"/>
      <c r="AE26" s="12"/>
      <c r="AF26" s="152"/>
    </row>
    <row r="27" spans="1:32" ht="15" customHeight="1">
      <c r="A27" s="152"/>
      <c r="C27" s="1237"/>
      <c r="D27" s="1241"/>
      <c r="E27" s="1241"/>
      <c r="F27" s="1241"/>
      <c r="G27" s="1241"/>
      <c r="H27" s="1241"/>
      <c r="I27" s="48"/>
      <c r="J27" s="12"/>
      <c r="K27" s="48"/>
      <c r="L27" s="1238"/>
      <c r="M27" s="1238"/>
      <c r="N27" s="1238"/>
      <c r="O27" s="1238"/>
      <c r="P27" s="152"/>
      <c r="Q27" s="152"/>
      <c r="R27" s="1237"/>
      <c r="T27" s="1268"/>
      <c r="U27" s="1292" t="str">
        <f ca="1">OFFSET(Lexicon!B518,0,$C$1)</f>
        <v>Alternative or Undesired Response</v>
      </c>
      <c r="V27" s="1249"/>
      <c r="W27" s="1249"/>
      <c r="X27" s="1249" t="str">
        <f ca="1">X7</f>
        <v>Consequences to Performer</v>
      </c>
      <c r="Y27" s="1249"/>
      <c r="Z27" s="1249"/>
      <c r="AA27" s="1249"/>
      <c r="AB27" s="1249" t="str">
        <f ca="1">AB7</f>
        <v>Consequences to Organisation</v>
      </c>
      <c r="AC27" s="1249"/>
      <c r="AD27" s="1249"/>
      <c r="AE27" s="12"/>
      <c r="AF27" s="152"/>
    </row>
    <row r="28" spans="1:32" ht="4.5" customHeight="1">
      <c r="A28" s="152"/>
      <c r="C28" s="356"/>
      <c r="D28" s="56"/>
      <c r="E28" s="56"/>
      <c r="F28" s="56"/>
      <c r="G28" s="56"/>
      <c r="H28" s="48"/>
      <c r="I28" s="48"/>
      <c r="J28" s="12"/>
      <c r="K28" s="48"/>
      <c r="L28" s="53"/>
      <c r="M28" s="53"/>
      <c r="N28" s="53"/>
      <c r="O28" s="90"/>
      <c r="P28" s="152"/>
      <c r="Q28" s="152"/>
      <c r="R28" s="1237"/>
      <c r="T28" s="1268"/>
      <c r="U28" s="1292"/>
      <c r="V28" s="1249"/>
      <c r="W28" s="1249"/>
      <c r="X28" s="1291"/>
      <c r="Y28" s="1291"/>
      <c r="Z28" s="1291"/>
      <c r="AA28" s="1291"/>
      <c r="AB28" s="1249"/>
      <c r="AC28" s="1249"/>
      <c r="AD28" s="1249"/>
      <c r="AE28" s="12"/>
      <c r="AF28" s="152"/>
    </row>
    <row r="29" spans="1:32" ht="15" customHeight="1">
      <c r="A29" s="152"/>
      <c r="C29" s="1237">
        <v>5</v>
      </c>
      <c r="D29" s="1241" t="str">
        <f ca="1">OFFSET(Lexicon!B490,0,$C$3)</f>
        <v>Is the input the Performer receives appropriate, correct and timely?</v>
      </c>
      <c r="E29" s="1241"/>
      <c r="F29" s="1241"/>
      <c r="G29" s="1241"/>
      <c r="H29" s="1241"/>
      <c r="I29" s="48"/>
      <c r="J29" s="54"/>
      <c r="K29" s="48"/>
      <c r="L29" s="1238"/>
      <c r="M29" s="1238"/>
      <c r="N29" s="1238"/>
      <c r="O29" s="1238"/>
      <c r="P29" s="152"/>
      <c r="Q29" s="152"/>
      <c r="R29" s="356"/>
      <c r="T29" s="1268"/>
      <c r="V29" s="404">
        <f>G6</f>
        <v>0</v>
      </c>
      <c r="W29" s="59"/>
      <c r="X29" s="412"/>
      <c r="Y29" s="422"/>
      <c r="Z29" s="412"/>
      <c r="AA29" s="413"/>
      <c r="AB29" s="60"/>
      <c r="AC29" s="418"/>
      <c r="AE29" s="12"/>
      <c r="AF29" s="152"/>
    </row>
    <row r="30" spans="1:32" ht="15" customHeight="1">
      <c r="A30" s="152"/>
      <c r="C30" s="1237"/>
      <c r="D30" s="1241"/>
      <c r="E30" s="1241"/>
      <c r="F30" s="1241"/>
      <c r="G30" s="1241"/>
      <c r="H30" s="1241"/>
      <c r="I30" s="48"/>
      <c r="J30" s="12"/>
      <c r="K30" s="48"/>
      <c r="L30" s="1238"/>
      <c r="M30" s="1238"/>
      <c r="N30" s="1238"/>
      <c r="O30" s="1238"/>
      <c r="P30" s="152"/>
      <c r="Q30" s="152"/>
      <c r="R30" s="1237"/>
      <c r="T30" s="1269"/>
      <c r="V30" s="405"/>
      <c r="W30" s="59"/>
      <c r="X30" s="414"/>
      <c r="Y30" s="403"/>
      <c r="Z30" s="414"/>
      <c r="AA30" s="415"/>
      <c r="AB30" s="60"/>
      <c r="AC30" s="419"/>
      <c r="AE30" s="12"/>
      <c r="AF30" s="152"/>
    </row>
    <row r="31" spans="1:32" ht="4.5" customHeight="1">
      <c r="A31" s="152"/>
      <c r="C31" s="356"/>
      <c r="D31" s="57"/>
      <c r="E31" s="57"/>
      <c r="F31" s="57"/>
      <c r="G31" s="57"/>
      <c r="H31" s="57"/>
      <c r="I31" s="48"/>
      <c r="J31" s="12"/>
      <c r="K31" s="48"/>
      <c r="L31" s="55"/>
      <c r="M31" s="55"/>
      <c r="N31" s="55"/>
      <c r="O31" s="90"/>
      <c r="P31" s="152"/>
      <c r="Q31" s="152"/>
      <c r="R31" s="1237"/>
      <c r="V31" s="405"/>
      <c r="W31" s="59"/>
      <c r="X31" s="414"/>
      <c r="Y31" s="403"/>
      <c r="Z31" s="414"/>
      <c r="AA31" s="415"/>
      <c r="AB31" s="60"/>
      <c r="AC31" s="419"/>
      <c r="AE31" s="12"/>
      <c r="AF31" s="152"/>
    </row>
    <row r="32" spans="1:32" ht="15" customHeight="1">
      <c r="A32" s="152"/>
      <c r="C32" s="1237">
        <v>6</v>
      </c>
      <c r="D32" s="1241" t="str">
        <f ca="1">OFFSET(Lexicon!B491,0,$C$3)</f>
        <v>Are job procedures and work flow effective?</v>
      </c>
      <c r="E32" s="1241"/>
      <c r="F32" s="1241"/>
      <c r="G32" s="1241"/>
      <c r="H32" s="1241"/>
      <c r="I32" s="48"/>
      <c r="J32" s="54"/>
      <c r="K32" s="48"/>
      <c r="L32" s="1238"/>
      <c r="M32" s="1238"/>
      <c r="N32" s="1238"/>
      <c r="O32" s="1238"/>
      <c r="P32" s="152"/>
      <c r="Q32" s="152"/>
      <c r="R32" s="356"/>
      <c r="V32" s="405"/>
      <c r="W32" s="59"/>
      <c r="X32" s="414"/>
      <c r="Y32" s="403"/>
      <c r="Z32" s="414"/>
      <c r="AA32" s="415"/>
      <c r="AB32" s="60"/>
      <c r="AC32" s="419"/>
      <c r="AE32" s="12"/>
      <c r="AF32" s="152"/>
    </row>
    <row r="33" spans="1:32" ht="15" customHeight="1">
      <c r="A33" s="152"/>
      <c r="C33" s="1237"/>
      <c r="D33" s="1241"/>
      <c r="E33" s="1241"/>
      <c r="F33" s="1241"/>
      <c r="G33" s="1241"/>
      <c r="H33" s="1241"/>
      <c r="I33" s="48"/>
      <c r="J33" s="12"/>
      <c r="K33" s="48"/>
      <c r="L33" s="1238"/>
      <c r="M33" s="1238"/>
      <c r="N33" s="1238"/>
      <c r="O33" s="1238"/>
      <c r="P33" s="152"/>
      <c r="Q33" s="152"/>
      <c r="R33" s="1237"/>
      <c r="V33" s="405"/>
      <c r="W33" s="59"/>
      <c r="X33" s="414"/>
      <c r="Y33" s="403"/>
      <c r="Z33" s="414"/>
      <c r="AA33" s="415"/>
      <c r="AB33" s="60"/>
      <c r="AC33" s="419"/>
      <c r="AE33" s="12"/>
      <c r="AF33" s="152"/>
    </row>
    <row r="34" spans="1:32" ht="4.5" customHeight="1">
      <c r="A34" s="152"/>
      <c r="C34" s="356"/>
      <c r="D34" s="56"/>
      <c r="E34" s="56"/>
      <c r="F34" s="56"/>
      <c r="G34" s="56"/>
      <c r="H34" s="48"/>
      <c r="I34" s="48"/>
      <c r="J34" s="12"/>
      <c r="K34" s="48"/>
      <c r="L34" s="53"/>
      <c r="M34" s="53"/>
      <c r="N34" s="53"/>
      <c r="O34" s="90"/>
      <c r="P34" s="152"/>
      <c r="Q34" s="152"/>
      <c r="R34" s="1237"/>
      <c r="V34" s="405"/>
      <c r="W34" s="59"/>
      <c r="X34" s="414"/>
      <c r="Y34" s="403"/>
      <c r="Z34" s="414"/>
      <c r="AA34" s="415"/>
      <c r="AB34" s="60"/>
      <c r="AC34" s="419"/>
      <c r="AE34" s="44"/>
      <c r="AF34" s="152"/>
    </row>
    <row r="35" spans="1:32" ht="15" customHeight="1">
      <c r="A35" s="152"/>
      <c r="C35" s="1237">
        <v>7</v>
      </c>
      <c r="D35" s="1241" t="str">
        <f ca="1">OFFSET(Lexicon!B492,0,$C$3)</f>
        <v>Have multiple or competing priorities been clarified?</v>
      </c>
      <c r="E35" s="1241"/>
      <c r="F35" s="1241"/>
      <c r="G35" s="1241"/>
      <c r="H35" s="1241"/>
      <c r="I35" s="48"/>
      <c r="J35" s="54"/>
      <c r="K35" s="48"/>
      <c r="L35" s="1238"/>
      <c r="M35" s="1238"/>
      <c r="N35" s="1238"/>
      <c r="O35" s="1238"/>
      <c r="P35" s="152"/>
      <c r="Q35" s="152"/>
      <c r="R35" s="356"/>
      <c r="V35" s="405"/>
      <c r="W35" s="61" t="s">
        <v>859</v>
      </c>
      <c r="X35" s="414"/>
      <c r="Y35" s="403"/>
      <c r="Z35" s="414"/>
      <c r="AA35" s="415"/>
      <c r="AB35" s="61" t="s">
        <v>859</v>
      </c>
      <c r="AC35" s="419"/>
      <c r="AE35" s="44"/>
      <c r="AF35" s="152"/>
    </row>
    <row r="36" spans="1:32" ht="15" customHeight="1">
      <c r="A36" s="152"/>
      <c r="C36" s="1237"/>
      <c r="D36" s="1241"/>
      <c r="E36" s="1241"/>
      <c r="F36" s="1241"/>
      <c r="G36" s="1241"/>
      <c r="H36" s="1241"/>
      <c r="I36" s="48"/>
      <c r="J36" s="12"/>
      <c r="K36" s="48"/>
      <c r="L36" s="1238"/>
      <c r="M36" s="1238"/>
      <c r="N36" s="1238"/>
      <c r="O36" s="1238"/>
      <c r="P36" s="152"/>
      <c r="Q36" s="152"/>
      <c r="R36" s="1237"/>
      <c r="V36" s="405"/>
      <c r="W36" s="61"/>
      <c r="X36" s="416"/>
      <c r="Y36" s="423"/>
      <c r="Z36" s="416"/>
      <c r="AA36" s="417"/>
      <c r="AB36" s="60"/>
      <c r="AC36" s="420"/>
      <c r="AE36" s="44"/>
      <c r="AF36" s="152"/>
    </row>
    <row r="37" spans="1:32" ht="4.5" customHeight="1">
      <c r="A37" s="152"/>
      <c r="C37" s="356"/>
      <c r="D37" s="56"/>
      <c r="E37" s="56"/>
      <c r="F37" s="56"/>
      <c r="G37" s="56"/>
      <c r="H37" s="48"/>
      <c r="I37" s="48"/>
      <c r="J37" s="12"/>
      <c r="K37" s="48"/>
      <c r="L37" s="53"/>
      <c r="M37" s="53"/>
      <c r="N37" s="53"/>
      <c r="O37" s="90"/>
      <c r="P37" s="152"/>
      <c r="Q37" s="152"/>
      <c r="R37" s="1237"/>
      <c r="V37" s="405"/>
      <c r="W37" s="62"/>
      <c r="X37" s="407"/>
      <c r="Y37" s="408"/>
      <c r="Z37" s="412"/>
      <c r="AA37" s="413"/>
      <c r="AB37" s="60"/>
      <c r="AC37" s="418"/>
      <c r="AE37" s="44"/>
      <c r="AF37" s="152"/>
    </row>
    <row r="38" spans="1:32" ht="15" customHeight="1">
      <c r="A38" s="152"/>
      <c r="C38" s="1237">
        <v>8</v>
      </c>
      <c r="D38" s="1241" t="str">
        <f ca="1">OFFSET(Lexicon!B493,0,$C$3)</f>
        <v>Are adequate resources available:  time, people, money, information, tools, or support equipment?</v>
      </c>
      <c r="E38" s="1241"/>
      <c r="F38" s="1241"/>
      <c r="G38" s="1241"/>
      <c r="H38" s="1241"/>
      <c r="I38" s="48"/>
      <c r="J38" s="54"/>
      <c r="K38" s="48"/>
      <c r="L38" s="1238"/>
      <c r="M38" s="1238"/>
      <c r="N38" s="1238"/>
      <c r="O38" s="1238"/>
      <c r="P38" s="152"/>
      <c r="Q38" s="152"/>
      <c r="R38" s="356"/>
      <c r="V38" s="405"/>
      <c r="W38" s="63" t="s">
        <v>861</v>
      </c>
      <c r="X38" s="409"/>
      <c r="Y38" s="402"/>
      <c r="Z38" s="414"/>
      <c r="AA38" s="415"/>
      <c r="AB38" s="63" t="s">
        <v>861</v>
      </c>
      <c r="AC38" s="419"/>
      <c r="AE38" s="44"/>
      <c r="AF38" s="152"/>
    </row>
    <row r="39" spans="1:32" ht="15" customHeight="1">
      <c r="A39" s="152"/>
      <c r="C39" s="1237"/>
      <c r="D39" s="1241"/>
      <c r="E39" s="1241"/>
      <c r="F39" s="1241"/>
      <c r="G39" s="1241"/>
      <c r="H39" s="1241"/>
      <c r="I39" s="44"/>
      <c r="J39" s="44"/>
      <c r="K39" s="48"/>
      <c r="L39" s="1238"/>
      <c r="M39" s="1238"/>
      <c r="N39" s="1238"/>
      <c r="O39" s="1238"/>
      <c r="P39" s="152"/>
      <c r="Q39" s="152"/>
      <c r="R39" s="1237"/>
      <c r="V39" s="405"/>
      <c r="W39" s="59"/>
      <c r="X39" s="409"/>
      <c r="Y39" s="402"/>
      <c r="Z39" s="414"/>
      <c r="AA39" s="415"/>
      <c r="AB39" s="60"/>
      <c r="AC39" s="419"/>
      <c r="AE39" s="44"/>
      <c r="AF39" s="152"/>
    </row>
    <row r="40" spans="1:32" ht="4.5" customHeight="1">
      <c r="A40" s="152"/>
      <c r="C40" s="356"/>
      <c r="D40" s="44"/>
      <c r="E40" s="44"/>
      <c r="F40" s="44"/>
      <c r="G40" s="44"/>
      <c r="H40" s="44"/>
      <c r="I40" s="44"/>
      <c r="J40" s="44"/>
      <c r="K40" s="48"/>
      <c r="L40" s="91"/>
      <c r="M40" s="91"/>
      <c r="N40" s="91"/>
      <c r="O40" s="92"/>
      <c r="P40" s="152"/>
      <c r="Q40" s="152"/>
      <c r="R40" s="1237"/>
      <c r="V40" s="405"/>
      <c r="W40" s="59"/>
      <c r="X40" s="409"/>
      <c r="Y40" s="402"/>
      <c r="Z40" s="414"/>
      <c r="AA40" s="415"/>
      <c r="AB40" s="60"/>
      <c r="AC40" s="419"/>
      <c r="AF40" s="152"/>
    </row>
    <row r="41" spans="1:32" ht="15" customHeight="1">
      <c r="A41" s="152"/>
      <c r="C41" s="1237">
        <v>9</v>
      </c>
      <c r="D41" s="1241" t="str">
        <f ca="1">OFFSET(Lexicon!B494,0,$C$3)</f>
        <v>Do the physical surroundings support effective performance?</v>
      </c>
      <c r="E41" s="1241"/>
      <c r="F41" s="1241"/>
      <c r="G41" s="1241"/>
      <c r="H41" s="1241"/>
      <c r="I41" s="44"/>
      <c r="J41" s="54"/>
      <c r="K41" s="48"/>
      <c r="L41" s="1238"/>
      <c r="M41" s="1238"/>
      <c r="N41" s="1238"/>
      <c r="O41" s="1238"/>
      <c r="P41" s="152"/>
      <c r="Q41" s="152"/>
      <c r="R41" s="356"/>
      <c r="V41" s="405"/>
      <c r="W41" s="59"/>
      <c r="X41" s="409"/>
      <c r="Y41" s="402"/>
      <c r="Z41" s="414"/>
      <c r="AA41" s="415"/>
      <c r="AB41" s="60"/>
      <c r="AC41" s="419"/>
      <c r="AF41" s="152"/>
    </row>
    <row r="42" spans="1:32" ht="15" customHeight="1">
      <c r="A42" s="152"/>
      <c r="C42" s="1237"/>
      <c r="D42" s="1241"/>
      <c r="E42" s="1241"/>
      <c r="F42" s="1241"/>
      <c r="G42" s="1241"/>
      <c r="H42" s="1241"/>
      <c r="I42" s="44"/>
      <c r="J42" s="44"/>
      <c r="K42" s="48"/>
      <c r="L42" s="1238"/>
      <c r="M42" s="1238"/>
      <c r="N42" s="1238"/>
      <c r="O42" s="1238"/>
      <c r="P42" s="152"/>
      <c r="Q42" s="152"/>
      <c r="R42" s="1237"/>
      <c r="V42" s="405"/>
      <c r="W42" s="59"/>
      <c r="X42" s="409"/>
      <c r="Y42" s="402"/>
      <c r="Z42" s="414"/>
      <c r="AA42" s="415"/>
      <c r="AB42" s="60"/>
      <c r="AC42" s="419"/>
      <c r="AF42" s="152"/>
    </row>
    <row r="43" spans="1:32" ht="9" customHeight="1">
      <c r="A43" s="152"/>
      <c r="C43" s="382"/>
      <c r="D43" s="25"/>
      <c r="E43" s="25"/>
      <c r="F43" s="25"/>
      <c r="G43" s="25"/>
      <c r="H43" s="25"/>
      <c r="J43" s="25"/>
      <c r="L43" s="93"/>
      <c r="M43" s="93"/>
      <c r="N43" s="93"/>
      <c r="O43" s="94"/>
      <c r="P43" s="152"/>
      <c r="Q43" s="152"/>
      <c r="R43" s="1237"/>
      <c r="V43" s="405"/>
      <c r="W43" s="59"/>
      <c r="X43" s="409"/>
      <c r="Y43" s="402"/>
      <c r="Z43" s="414"/>
      <c r="AA43" s="415"/>
      <c r="AB43" s="60"/>
      <c r="AC43" s="419"/>
      <c r="AF43" s="152"/>
    </row>
    <row r="44" spans="1:32" ht="4.5" customHeight="1">
      <c r="A44" s="152"/>
      <c r="L44" s="95"/>
      <c r="M44" s="95"/>
      <c r="N44" s="95"/>
      <c r="O44" s="1"/>
      <c r="P44" s="152"/>
      <c r="Q44" s="152"/>
      <c r="R44" s="356"/>
      <c r="V44" s="406"/>
      <c r="W44" s="59"/>
      <c r="X44" s="410"/>
      <c r="Y44" s="411"/>
      <c r="Z44" s="416"/>
      <c r="AA44" s="417"/>
      <c r="AB44" s="60"/>
      <c r="AC44" s="420"/>
      <c r="AF44" s="152"/>
    </row>
    <row r="45" spans="1:32" ht="12.75" customHeight="1">
      <c r="A45" s="152"/>
      <c r="C45" s="355" t="str">
        <f ca="1">OFFSET(Lexicon!B495,0,$C$3)</f>
        <v>Performer</v>
      </c>
      <c r="L45" s="95"/>
      <c r="M45" s="95"/>
      <c r="N45" s="95"/>
      <c r="O45" s="1"/>
      <c r="P45" s="152"/>
      <c r="Q45" s="152"/>
      <c r="R45" s="356"/>
      <c r="S45"/>
      <c r="X45" s="1288" t="str">
        <f ca="1">X25</f>
        <v>Immediate</v>
      </c>
      <c r="Y45" s="1288"/>
      <c r="Z45" s="1288" t="str">
        <f ca="1">Z25</f>
        <v>Delayed</v>
      </c>
      <c r="AA45" s="1288"/>
      <c r="AC45" s="43"/>
      <c r="AD45" s="346"/>
      <c r="AF45" s="152"/>
    </row>
    <row r="46" spans="1:32" ht="4.5" customHeight="1">
      <c r="A46" s="152"/>
      <c r="L46" s="95"/>
      <c r="M46" s="95"/>
      <c r="N46" s="95"/>
      <c r="O46" s="1"/>
      <c r="P46" s="152"/>
      <c r="Q46" s="152"/>
      <c r="R46" s="356"/>
      <c r="S46"/>
      <c r="X46" s="1249"/>
      <c r="Y46" s="1249"/>
      <c r="Z46" s="1249"/>
      <c r="AA46" s="1249"/>
      <c r="AD46"/>
      <c r="AF46" s="152"/>
    </row>
    <row r="47" spans="1:32" ht="15" customHeight="1">
      <c r="A47" s="152"/>
      <c r="C47" s="1237">
        <v>1</v>
      </c>
      <c r="D47" s="1241" t="str">
        <f ca="1">OFFSET(Lexicon!B496,0,$C$3)</f>
        <v>Does the Performer have the necessary knowledge and skill to perform?</v>
      </c>
      <c r="E47" s="1241"/>
      <c r="F47" s="1241"/>
      <c r="G47" s="1241"/>
      <c r="H47" s="1241"/>
      <c r="J47" s="54"/>
      <c r="K47" s="48"/>
      <c r="L47" s="1238"/>
      <c r="M47" s="1238"/>
      <c r="N47" s="1238"/>
      <c r="O47" s="1238"/>
      <c r="P47" s="152"/>
      <c r="Q47" s="152"/>
      <c r="R47" s="356"/>
      <c r="S47"/>
      <c r="AD47"/>
      <c r="AF47" s="152"/>
    </row>
    <row r="48" spans="1:32" ht="15" customHeight="1">
      <c r="A48" s="152"/>
      <c r="C48" s="1237"/>
      <c r="D48" s="1241"/>
      <c r="E48" s="1241"/>
      <c r="F48" s="1241"/>
      <c r="G48" s="1241"/>
      <c r="H48" s="1241"/>
      <c r="J48" s="44"/>
      <c r="K48" s="48"/>
      <c r="L48" s="1238"/>
      <c r="M48" s="1238"/>
      <c r="N48" s="1238"/>
      <c r="O48" s="1238"/>
      <c r="P48" s="152"/>
      <c r="Q48" s="152"/>
      <c r="R48" s="356"/>
      <c r="S48"/>
      <c r="AD48"/>
      <c r="AF48" s="152"/>
    </row>
    <row r="49" spans="1:32" ht="4.5" customHeight="1">
      <c r="A49" s="152"/>
      <c r="L49" s="95"/>
      <c r="M49" s="95"/>
      <c r="N49" s="95"/>
      <c r="O49" s="1"/>
      <c r="P49" s="152"/>
      <c r="Q49" s="152"/>
      <c r="R49" s="378"/>
      <c r="S49" s="379"/>
      <c r="T49" s="379"/>
      <c r="U49" s="379"/>
      <c r="V49" s="379"/>
      <c r="W49" s="379"/>
      <c r="X49" s="379"/>
      <c r="Y49" s="379"/>
      <c r="Z49" s="379"/>
      <c r="AA49" s="379"/>
      <c r="AB49" s="379"/>
      <c r="AC49" s="379"/>
      <c r="AD49" s="379"/>
      <c r="AE49" s="379"/>
      <c r="AF49" s="152"/>
    </row>
    <row r="50" spans="1:32" ht="15" customHeight="1">
      <c r="A50" s="152"/>
      <c r="C50" s="1237">
        <v>2</v>
      </c>
      <c r="D50" s="1241" t="str">
        <f ca="1">OFFSET(Lexicon!B497,0,$C$3)</f>
        <v>Does the Performer know why the performance is expected?</v>
      </c>
      <c r="E50" s="1241"/>
      <c r="F50" s="1241"/>
      <c r="G50" s="1241"/>
      <c r="H50" s="1241"/>
      <c r="J50" s="54"/>
      <c r="K50" s="48"/>
      <c r="L50" s="1238"/>
      <c r="M50" s="1238"/>
      <c r="N50" s="1238"/>
      <c r="O50" s="1238"/>
      <c r="P50" s="152"/>
      <c r="Q50" s="152"/>
      <c r="R50" s="356"/>
      <c r="S50"/>
      <c r="AD50"/>
      <c r="AF50" s="152"/>
    </row>
    <row r="51" spans="1:32" ht="15" customHeight="1">
      <c r="A51" s="152"/>
      <c r="C51" s="1237"/>
      <c r="D51" s="1241"/>
      <c r="E51" s="1241"/>
      <c r="F51" s="1241"/>
      <c r="G51" s="1241"/>
      <c r="H51" s="1241"/>
      <c r="J51" s="44"/>
      <c r="K51" s="48"/>
      <c r="L51" s="1238"/>
      <c r="M51" s="1238"/>
      <c r="N51" s="1238"/>
      <c r="O51" s="1238"/>
      <c r="P51" s="152"/>
      <c r="Q51" s="152"/>
      <c r="R51" s="374"/>
      <c r="S51"/>
      <c r="U51" s="1249" t="str">
        <f ca="1">U5</f>
        <v>Starting point: Identify the Response</v>
      </c>
      <c r="V51" s="1249"/>
      <c r="W51" s="1249"/>
      <c r="X51" s="1266" t="str">
        <f ca="1">OFFSET(Lexicon!B574,0,$C$1)</f>
        <v>Additional Balance of Consequences Worksheet</v>
      </c>
      <c r="Y51" s="1266"/>
      <c r="Z51" s="1266"/>
      <c r="AA51" s="1266"/>
      <c r="AD51"/>
      <c r="AF51" s="152"/>
    </row>
    <row r="52" spans="1:32" ht="5.25" customHeight="1">
      <c r="A52" s="152"/>
      <c r="C52" s="356"/>
      <c r="L52" s="95"/>
      <c r="M52" s="95"/>
      <c r="N52" s="95"/>
      <c r="O52" s="1"/>
      <c r="P52" s="152"/>
      <c r="Q52" s="152"/>
      <c r="S52"/>
      <c r="AD52"/>
      <c r="AF52" s="152"/>
    </row>
    <row r="53" spans="1:32" ht="15" customHeight="1">
      <c r="A53" s="152"/>
      <c r="C53" s="1237">
        <v>3</v>
      </c>
      <c r="D53" s="1241" t="str">
        <f ca="1">OFFSET(Lexicon!B498,0,$C$3)</f>
        <v>Is the Performer well suited to the job?</v>
      </c>
      <c r="E53" s="1241"/>
      <c r="F53" s="1241"/>
      <c r="G53" s="1241"/>
      <c r="H53" s="1241"/>
      <c r="J53" s="54"/>
      <c r="K53" s="48"/>
      <c r="L53" s="1238"/>
      <c r="M53" s="1238"/>
      <c r="N53" s="1238"/>
      <c r="O53" s="1238"/>
      <c r="P53" s="152"/>
      <c r="Q53" s="152"/>
      <c r="S53"/>
      <c r="AD53"/>
      <c r="AF53" s="152"/>
    </row>
    <row r="54" spans="1:32" ht="15" customHeight="1">
      <c r="A54" s="152"/>
      <c r="C54" s="1237"/>
      <c r="D54" s="1241"/>
      <c r="E54" s="1241"/>
      <c r="F54" s="1241"/>
      <c r="G54" s="1241"/>
      <c r="H54" s="1241"/>
      <c r="J54" s="44"/>
      <c r="K54" s="48"/>
      <c r="L54" s="1238"/>
      <c r="M54" s="1238"/>
      <c r="N54" s="1238"/>
      <c r="O54" s="1238"/>
      <c r="P54" s="152"/>
      <c r="Q54" s="152"/>
      <c r="S54"/>
      <c r="V54" s="1249" t="str">
        <f ca="1">OFFSET(Lexicon!B516,0,$C$1)</f>
        <v>Desired Response</v>
      </c>
      <c r="X54" s="1249" t="str">
        <f ca="1">X7</f>
        <v>Consequences to Performer</v>
      </c>
      <c r="Y54" s="1249"/>
      <c r="Z54" s="1249"/>
      <c r="AA54" s="1249"/>
      <c r="AB54" s="1249" t="str">
        <f ca="1">AB7</f>
        <v>Consequences to Organisation</v>
      </c>
      <c r="AC54" s="1249"/>
      <c r="AD54" s="1249"/>
      <c r="AF54" s="152"/>
    </row>
    <row r="55" spans="1:32" ht="4.5" customHeight="1">
      <c r="A55" s="152"/>
      <c r="C55" s="382"/>
      <c r="D55" s="25"/>
      <c r="E55" s="25"/>
      <c r="F55" s="25"/>
      <c r="G55" s="25"/>
      <c r="H55" s="25"/>
      <c r="J55" s="25"/>
      <c r="L55" s="93"/>
      <c r="M55" s="93"/>
      <c r="N55" s="93"/>
      <c r="O55" s="94"/>
      <c r="P55" s="152"/>
      <c r="Q55" s="152"/>
      <c r="S55" s="356"/>
      <c r="V55" s="1291"/>
      <c r="X55" s="1291"/>
      <c r="Y55" s="1291"/>
      <c r="Z55" s="1291"/>
      <c r="AA55" s="1291"/>
      <c r="AB55" s="1249"/>
      <c r="AC55" s="1249"/>
      <c r="AD55" s="1249"/>
      <c r="AE55" s="44"/>
      <c r="AF55" s="152"/>
    </row>
    <row r="56" spans="1:32">
      <c r="A56" s="152"/>
      <c r="C56" s="355" t="str">
        <f ca="1">OFFSET(Lexicon!B499,0,$C$3)</f>
        <v>Consequences</v>
      </c>
      <c r="L56" s="95"/>
      <c r="M56" s="95"/>
      <c r="N56" s="95"/>
      <c r="O56" s="1"/>
      <c r="P56" s="152"/>
      <c r="Q56" s="152"/>
      <c r="S56" s="356"/>
      <c r="V56" s="1271">
        <f>G7</f>
        <v>0</v>
      </c>
      <c r="W56" s="59"/>
      <c r="X56" s="1274"/>
      <c r="Y56" s="1275"/>
      <c r="Z56" s="1279"/>
      <c r="AA56" s="1280"/>
      <c r="AB56" s="60"/>
      <c r="AC56" s="1285"/>
      <c r="AE56" s="12"/>
      <c r="AF56" s="152"/>
    </row>
    <row r="57" spans="1:32" ht="7.5" customHeight="1">
      <c r="A57" s="152"/>
      <c r="L57" s="95"/>
      <c r="M57" s="95"/>
      <c r="N57" s="95"/>
      <c r="O57" s="1"/>
      <c r="P57" s="152"/>
      <c r="Q57" s="152"/>
      <c r="S57" s="356"/>
      <c r="V57" s="1272"/>
      <c r="W57" s="59"/>
      <c r="X57" s="1276"/>
      <c r="Y57" s="1244"/>
      <c r="Z57" s="1281"/>
      <c r="AA57" s="1282"/>
      <c r="AB57" s="60"/>
      <c r="AC57" s="1286"/>
      <c r="AE57" s="12"/>
      <c r="AF57" s="152"/>
    </row>
    <row r="58" spans="1:32" ht="15" customHeight="1">
      <c r="A58" s="152"/>
      <c r="C58" s="1237">
        <v>1</v>
      </c>
      <c r="D58" s="1241" t="str">
        <f ca="1">OFFSET(Lexicon!B500,0,$C$3)</f>
        <v>Are the Consequences immediate enough to encourage the desired Response?</v>
      </c>
      <c r="E58" s="1241"/>
      <c r="F58" s="1241"/>
      <c r="G58" s="1241"/>
      <c r="H58" s="1241"/>
      <c r="J58" s="54"/>
      <c r="K58" s="48"/>
      <c r="L58" s="1238"/>
      <c r="M58" s="1238"/>
      <c r="N58" s="1238"/>
      <c r="O58" s="1238"/>
      <c r="P58" s="152"/>
      <c r="Q58" s="152"/>
      <c r="S58" s="356"/>
      <c r="V58" s="1272"/>
      <c r="W58" s="59"/>
      <c r="X58" s="1276"/>
      <c r="Y58" s="1244"/>
      <c r="Z58" s="1281"/>
      <c r="AA58" s="1282"/>
      <c r="AB58" s="60"/>
      <c r="AC58" s="1286"/>
      <c r="AF58" s="152"/>
    </row>
    <row r="59" spans="1:32" ht="15" customHeight="1">
      <c r="A59" s="152"/>
      <c r="C59" s="1237"/>
      <c r="D59" s="1241"/>
      <c r="E59" s="1241"/>
      <c r="F59" s="1241"/>
      <c r="G59" s="1241"/>
      <c r="H59" s="1241"/>
      <c r="J59" s="44"/>
      <c r="K59" s="48"/>
      <c r="L59" s="1238"/>
      <c r="M59" s="1238"/>
      <c r="N59" s="1238"/>
      <c r="O59" s="1238"/>
      <c r="P59" s="152"/>
      <c r="Q59" s="152"/>
      <c r="S59" s="356"/>
      <c r="V59" s="1272"/>
      <c r="W59" s="59"/>
      <c r="X59" s="1276"/>
      <c r="Y59" s="1244"/>
      <c r="Z59" s="1281"/>
      <c r="AA59" s="1282"/>
      <c r="AB59" s="60"/>
      <c r="AC59" s="1286"/>
      <c r="AE59" s="12"/>
      <c r="AF59" s="152"/>
    </row>
    <row r="60" spans="1:32" ht="4.5" customHeight="1">
      <c r="A60" s="152"/>
      <c r="C60" s="356"/>
      <c r="L60" s="95"/>
      <c r="M60" s="95"/>
      <c r="N60" s="95"/>
      <c r="O60" s="1"/>
      <c r="P60" s="152"/>
      <c r="Q60" s="152"/>
      <c r="S60" s="356"/>
      <c r="V60" s="1272"/>
      <c r="W60" s="59"/>
      <c r="X60" s="1276"/>
      <c r="Y60" s="1244"/>
      <c r="Z60" s="1281"/>
      <c r="AA60" s="1282"/>
      <c r="AB60" s="60"/>
      <c r="AC60" s="1286"/>
      <c r="AE60" s="12"/>
      <c r="AF60" s="152"/>
    </row>
    <row r="61" spans="1:32" ht="15" customHeight="1">
      <c r="A61" s="152"/>
      <c r="C61" s="1237">
        <v>2</v>
      </c>
      <c r="D61" s="1241" t="str">
        <f ca="1">OFFSET(Lexicon!B501,0,$C$3)</f>
        <v>Are appropriate Consequences provided consistently?</v>
      </c>
      <c r="E61" s="1241"/>
      <c r="F61" s="1241"/>
      <c r="G61" s="1241"/>
      <c r="H61" s="1241"/>
      <c r="J61" s="54"/>
      <c r="K61" s="48"/>
      <c r="L61" s="1238"/>
      <c r="M61" s="1238"/>
      <c r="N61" s="1238"/>
      <c r="O61" s="1238"/>
      <c r="P61" s="152"/>
      <c r="Q61" s="152"/>
      <c r="S61" s="356"/>
      <c r="V61" s="1272"/>
      <c r="W61" s="59"/>
      <c r="X61" s="1276"/>
      <c r="Y61" s="1244"/>
      <c r="Z61" s="1281"/>
      <c r="AA61" s="1282"/>
      <c r="AB61" s="60"/>
      <c r="AC61" s="1286"/>
      <c r="AE61" s="12"/>
      <c r="AF61" s="152"/>
    </row>
    <row r="62" spans="1:32" ht="15" customHeight="1">
      <c r="A62" s="152"/>
      <c r="C62" s="1237"/>
      <c r="D62" s="1241"/>
      <c r="E62" s="1241"/>
      <c r="F62" s="1241"/>
      <c r="G62" s="1241"/>
      <c r="H62" s="1241"/>
      <c r="J62" s="44"/>
      <c r="K62" s="48"/>
      <c r="L62" s="1238"/>
      <c r="M62" s="1238"/>
      <c r="N62" s="1238"/>
      <c r="O62" s="1238"/>
      <c r="P62" s="152"/>
      <c r="Q62" s="152"/>
      <c r="V62" s="1272"/>
      <c r="W62" s="61" t="s">
        <v>859</v>
      </c>
      <c r="X62" s="1276"/>
      <c r="Y62" s="1244"/>
      <c r="Z62" s="1281"/>
      <c r="AA62" s="1282"/>
      <c r="AB62" s="61" t="s">
        <v>859</v>
      </c>
      <c r="AC62" s="1286"/>
      <c r="AE62" s="12"/>
      <c r="AF62" s="152"/>
    </row>
    <row r="63" spans="1:32" ht="4.5" customHeight="1">
      <c r="A63" s="152"/>
      <c r="C63" s="356"/>
      <c r="L63" s="95"/>
      <c r="M63" s="95"/>
      <c r="N63" s="95"/>
      <c r="O63" s="1"/>
      <c r="P63" s="152"/>
      <c r="Q63" s="152"/>
      <c r="V63" s="1272"/>
      <c r="W63" s="61"/>
      <c r="X63" s="1277"/>
      <c r="Y63" s="1278"/>
      <c r="Z63" s="1283"/>
      <c r="AA63" s="1284"/>
      <c r="AB63" s="60"/>
      <c r="AC63" s="1287"/>
      <c r="AE63" s="12"/>
      <c r="AF63" s="152"/>
    </row>
    <row r="64" spans="1:32" ht="15" customHeight="1">
      <c r="A64" s="152"/>
      <c r="C64" s="1237">
        <v>3</v>
      </c>
      <c r="D64" s="1241" t="str">
        <f ca="1">OFFSET(Lexicon!B502,0,$C$3)</f>
        <v>Are the Consequences significant to the Performer?</v>
      </c>
      <c r="E64" s="1241"/>
      <c r="F64" s="1241"/>
      <c r="G64" s="1241"/>
      <c r="H64" s="1241"/>
      <c r="J64" s="54"/>
      <c r="K64" s="48"/>
      <c r="L64" s="1238"/>
      <c r="M64" s="1238"/>
      <c r="N64" s="1238"/>
      <c r="O64" s="1238"/>
      <c r="P64" s="152"/>
      <c r="Q64" s="152"/>
      <c r="V64" s="1272"/>
      <c r="W64" s="62"/>
      <c r="X64" s="1274"/>
      <c r="Y64" s="1275"/>
      <c r="Z64" s="1279"/>
      <c r="AA64" s="1280"/>
      <c r="AB64" s="60"/>
      <c r="AC64" s="113"/>
      <c r="AE64" s="12"/>
      <c r="AF64" s="152"/>
    </row>
    <row r="65" spans="1:32" ht="15" customHeight="1">
      <c r="A65" s="152"/>
      <c r="C65" s="1237"/>
      <c r="D65" s="1241"/>
      <c r="E65" s="1241"/>
      <c r="F65" s="1241"/>
      <c r="G65" s="1241"/>
      <c r="H65" s="1241"/>
      <c r="J65" s="44"/>
      <c r="K65" s="48"/>
      <c r="L65" s="1238"/>
      <c r="M65" s="1238"/>
      <c r="N65" s="1238"/>
      <c r="O65" s="1238"/>
      <c r="P65" s="152"/>
      <c r="Q65" s="152"/>
      <c r="V65" s="1272"/>
      <c r="W65" s="63" t="s">
        <v>861</v>
      </c>
      <c r="X65" s="1276"/>
      <c r="Y65" s="1244"/>
      <c r="Z65" s="1281"/>
      <c r="AA65" s="1282"/>
      <c r="AB65" s="63" t="s">
        <v>861</v>
      </c>
      <c r="AC65" s="114"/>
      <c r="AE65" s="12"/>
      <c r="AF65" s="152"/>
    </row>
    <row r="66" spans="1:32" ht="4.5" customHeight="1">
      <c r="A66" s="152"/>
      <c r="C66" s="356"/>
      <c r="L66" s="95"/>
      <c r="M66" s="95"/>
      <c r="N66" s="95"/>
      <c r="O66" s="1"/>
      <c r="P66" s="152"/>
      <c r="Q66" s="152"/>
      <c r="V66" s="1272"/>
      <c r="W66" s="59" t="s">
        <v>1910</v>
      </c>
      <c r="X66" s="1276"/>
      <c r="Y66" s="1244"/>
      <c r="Z66" s="1281"/>
      <c r="AA66" s="1282"/>
      <c r="AB66" s="381"/>
      <c r="AC66" s="114"/>
      <c r="AE66" s="12"/>
      <c r="AF66" s="152"/>
    </row>
    <row r="67" spans="1:32" ht="24" customHeight="1">
      <c r="A67" s="152"/>
      <c r="C67" s="1237">
        <v>4</v>
      </c>
      <c r="D67" s="1241" t="str">
        <f ca="1">OFFSET(Lexicon!B503,0,$C$3)</f>
        <v>On balance, do the Consequences encourage the desired performance? Use the "Balance of consequences" below for additional analysis if needed.</v>
      </c>
      <c r="E67" s="1241"/>
      <c r="F67" s="1241"/>
      <c r="G67" s="1241"/>
      <c r="H67" s="1241"/>
      <c r="J67" s="54"/>
      <c r="K67" s="48"/>
      <c r="L67" s="1238"/>
      <c r="M67" s="1238"/>
      <c r="N67" s="1238"/>
      <c r="O67" s="1238"/>
      <c r="P67" s="152"/>
      <c r="Q67" s="152"/>
      <c r="V67" s="1272"/>
      <c r="W67" s="59"/>
      <c r="X67" s="1276"/>
      <c r="Y67" s="1244"/>
      <c r="Z67" s="1281"/>
      <c r="AA67" s="1282"/>
      <c r="AB67" s="60"/>
      <c r="AC67" s="114"/>
      <c r="AE67" s="12"/>
      <c r="AF67" s="152"/>
    </row>
    <row r="68" spans="1:32" ht="24" customHeight="1">
      <c r="A68" s="152"/>
      <c r="C68" s="1237"/>
      <c r="D68" s="1241"/>
      <c r="E68" s="1241"/>
      <c r="F68" s="1241"/>
      <c r="G68" s="1241"/>
      <c r="H68" s="1241"/>
      <c r="J68" s="44"/>
      <c r="K68" s="48"/>
      <c r="L68" s="1238"/>
      <c r="M68" s="1238"/>
      <c r="N68" s="1238"/>
      <c r="O68" s="1238"/>
      <c r="P68" s="152"/>
      <c r="Q68" s="152"/>
      <c r="S68" s="1252" t="str">
        <f ca="1">OFFSET(Lexicon!B515,0,$C$1)</f>
        <v>Performer</v>
      </c>
      <c r="T68" s="1252"/>
      <c r="U68" s="1270"/>
      <c r="V68" s="1272"/>
      <c r="W68" s="59"/>
      <c r="X68" s="1276"/>
      <c r="Y68" s="1244"/>
      <c r="Z68" s="1281"/>
      <c r="AA68" s="1282"/>
      <c r="AB68" s="60"/>
      <c r="AC68" s="114"/>
      <c r="AE68" s="12"/>
      <c r="AF68" s="152"/>
    </row>
    <row r="69" spans="1:32" ht="4.5" customHeight="1">
      <c r="A69" s="152"/>
      <c r="C69" s="383"/>
      <c r="D69" s="25"/>
      <c r="E69" s="25"/>
      <c r="F69" s="25"/>
      <c r="G69" s="25"/>
      <c r="H69" s="25"/>
      <c r="J69" s="25"/>
      <c r="L69" s="93"/>
      <c r="M69" s="93"/>
      <c r="N69" s="93"/>
      <c r="O69" s="94"/>
      <c r="P69" s="152"/>
      <c r="Q69" s="152"/>
      <c r="S69" s="1252"/>
      <c r="T69" s="1252"/>
      <c r="U69" s="1270"/>
      <c r="V69" s="1272"/>
      <c r="W69" s="59"/>
      <c r="X69" s="1276"/>
      <c r="Y69" s="1244"/>
      <c r="Z69" s="1281"/>
      <c r="AA69" s="1282"/>
      <c r="AB69" s="60"/>
      <c r="AC69" s="114"/>
      <c r="AE69" s="12"/>
      <c r="AF69" s="152"/>
    </row>
    <row r="70" spans="1:32" ht="3.75" customHeight="1">
      <c r="A70" s="152"/>
      <c r="C70" s="356"/>
      <c r="L70" s="95"/>
      <c r="M70" s="95"/>
      <c r="N70" s="95"/>
      <c r="O70" s="1"/>
      <c r="P70" s="152"/>
      <c r="Q70" s="152"/>
      <c r="T70" s="1267" t="s">
        <v>1908</v>
      </c>
      <c r="V70" s="1272"/>
      <c r="W70" s="59"/>
      <c r="X70" s="1276"/>
      <c r="Y70" s="1244"/>
      <c r="Z70" s="1281"/>
      <c r="AA70" s="1282"/>
      <c r="AB70" s="60"/>
      <c r="AC70" s="114"/>
      <c r="AE70" s="12"/>
      <c r="AF70" s="152"/>
    </row>
    <row r="71" spans="1:32">
      <c r="A71" s="152"/>
      <c r="C71" s="355" t="str">
        <f ca="1">OFFSET(Lexicon!B504,0,$C$3)</f>
        <v>Feedback</v>
      </c>
      <c r="L71" s="95"/>
      <c r="M71" s="95"/>
      <c r="N71" s="95"/>
      <c r="O71" s="1"/>
      <c r="P71" s="152"/>
      <c r="Q71" s="152"/>
      <c r="T71" s="1268"/>
      <c r="V71" s="1273"/>
      <c r="W71" s="59"/>
      <c r="X71" s="1277"/>
      <c r="Y71" s="1278"/>
      <c r="Z71" s="1283"/>
      <c r="AA71" s="1284"/>
      <c r="AB71" s="60"/>
      <c r="AC71" s="115"/>
      <c r="AE71" s="12"/>
      <c r="AF71" s="152"/>
    </row>
    <row r="72" spans="1:32" ht="4.5" customHeight="1">
      <c r="A72" s="152"/>
      <c r="C72" s="356"/>
      <c r="L72" s="95"/>
      <c r="M72" s="95"/>
      <c r="N72" s="95"/>
      <c r="O72" s="1"/>
      <c r="P72" s="152"/>
      <c r="Q72" s="152"/>
      <c r="T72" s="1268"/>
      <c r="U72" s="22"/>
      <c r="X72" s="1288" t="str">
        <f ca="1">X25</f>
        <v>Immediate</v>
      </c>
      <c r="Y72" s="1288"/>
      <c r="Z72" s="1288" t="str">
        <f ca="1">Z25</f>
        <v>Delayed</v>
      </c>
      <c r="AA72" s="1288"/>
      <c r="AB72" s="64"/>
      <c r="AC72" s="64"/>
      <c r="AE72" s="12"/>
      <c r="AF72" s="152"/>
    </row>
    <row r="73" spans="1:32" ht="15" customHeight="1">
      <c r="A73" s="152"/>
      <c r="C73" s="1237">
        <v>1</v>
      </c>
      <c r="D73" s="1241" t="str">
        <f ca="1">OFFSET(Lexicon!B505,0,$C$3)</f>
        <v>Does the Performer receive any information about performance?</v>
      </c>
      <c r="E73" s="1241"/>
      <c r="F73" s="1241"/>
      <c r="G73" s="1241"/>
      <c r="H73" s="1241"/>
      <c r="J73" s="54"/>
      <c r="K73" s="48"/>
      <c r="L73" s="1238"/>
      <c r="M73" s="1238"/>
      <c r="N73" s="1238"/>
      <c r="O73" s="1238"/>
      <c r="P73" s="152"/>
      <c r="Q73" s="152"/>
      <c r="T73" s="1268"/>
      <c r="U73" s="22"/>
      <c r="AE73" s="12"/>
      <c r="AF73" s="152"/>
    </row>
    <row r="74" spans="1:32" ht="15" customHeight="1">
      <c r="A74" s="152"/>
      <c r="C74" s="1237"/>
      <c r="D74" s="1241"/>
      <c r="E74" s="1241"/>
      <c r="F74" s="1241"/>
      <c r="G74" s="1241"/>
      <c r="H74" s="1241"/>
      <c r="J74" s="44"/>
      <c r="K74" s="48"/>
      <c r="L74" s="1238"/>
      <c r="M74" s="1238"/>
      <c r="N74" s="1238"/>
      <c r="O74" s="1238"/>
      <c r="P74" s="152"/>
      <c r="Q74" s="152"/>
      <c r="T74" s="1268"/>
      <c r="U74" s="22"/>
      <c r="V74" s="1249" t="str">
        <f ca="1">OFFSET(Lexicon!B518,0,$C$1)</f>
        <v>Alternative or Undesired Response</v>
      </c>
      <c r="X74" s="1249" t="str">
        <f ca="1">X7</f>
        <v>Consequences to Performer</v>
      </c>
      <c r="Y74" s="1249"/>
      <c r="Z74" s="1249"/>
      <c r="AA74" s="1249"/>
      <c r="AB74" s="1249" t="str">
        <f ca="1">AB7</f>
        <v>Consequences to Organisation</v>
      </c>
      <c r="AC74" s="1249"/>
      <c r="AD74" s="1249"/>
      <c r="AE74" s="12"/>
      <c r="AF74" s="152"/>
    </row>
    <row r="75" spans="1:32" ht="4.5" customHeight="1">
      <c r="A75" s="152"/>
      <c r="C75" s="356"/>
      <c r="L75" s="95"/>
      <c r="M75" s="95"/>
      <c r="N75" s="95"/>
      <c r="O75" s="1"/>
      <c r="P75" s="152"/>
      <c r="Q75" s="152"/>
      <c r="T75" s="1268"/>
      <c r="V75" s="1291"/>
      <c r="W75" s="64"/>
      <c r="X75" s="1291"/>
      <c r="Y75" s="1291"/>
      <c r="Z75" s="1291"/>
      <c r="AA75" s="1291"/>
      <c r="AB75" s="1249"/>
      <c r="AC75" s="1249"/>
      <c r="AD75" s="1249"/>
      <c r="AE75" s="12"/>
      <c r="AF75" s="152"/>
    </row>
    <row r="76" spans="1:32" ht="15" customHeight="1">
      <c r="A76" s="152"/>
      <c r="C76" s="1237">
        <v>2</v>
      </c>
      <c r="D76" s="1241" t="str">
        <f ca="1">OFFSET(Lexicon!B506,0,$C$3)</f>
        <v>Is the Feedback used to encourage the desired performance?</v>
      </c>
      <c r="E76" s="1241"/>
      <c r="F76" s="1241"/>
      <c r="G76" s="1241"/>
      <c r="H76" s="1241"/>
      <c r="J76" s="54"/>
      <c r="K76" s="48"/>
      <c r="L76" s="1238"/>
      <c r="M76" s="1238"/>
      <c r="N76" s="1238"/>
      <c r="O76" s="1238"/>
      <c r="P76" s="152"/>
      <c r="Q76" s="152"/>
      <c r="T76" s="1268"/>
      <c r="V76" s="1271">
        <f>G6</f>
        <v>0</v>
      </c>
      <c r="W76" s="59"/>
      <c r="X76" s="1279"/>
      <c r="Y76" s="1289"/>
      <c r="Z76" s="1279"/>
      <c r="AA76" s="1280"/>
      <c r="AB76" s="60"/>
      <c r="AC76" s="1285"/>
      <c r="AE76" s="12"/>
      <c r="AF76" s="152"/>
    </row>
    <row r="77" spans="1:32" ht="15" customHeight="1">
      <c r="A77" s="152"/>
      <c r="C77" s="1237"/>
      <c r="D77" s="1241"/>
      <c r="E77" s="1241"/>
      <c r="F77" s="1241"/>
      <c r="G77" s="1241"/>
      <c r="H77" s="1241"/>
      <c r="J77" s="44"/>
      <c r="K77" s="48"/>
      <c r="L77" s="1238"/>
      <c r="M77" s="1238"/>
      <c r="N77" s="1238"/>
      <c r="O77" s="1238"/>
      <c r="P77" s="152"/>
      <c r="Q77" s="152"/>
      <c r="T77" s="1269"/>
      <c r="V77" s="1272"/>
      <c r="W77" s="59"/>
      <c r="X77" s="1281"/>
      <c r="Y77" s="1245"/>
      <c r="Z77" s="1281"/>
      <c r="AA77" s="1282"/>
      <c r="AB77" s="60"/>
      <c r="AC77" s="1286"/>
      <c r="AE77" s="12"/>
      <c r="AF77" s="152"/>
    </row>
    <row r="78" spans="1:32" ht="4.5" customHeight="1">
      <c r="A78" s="152"/>
      <c r="C78" s="356"/>
      <c r="L78" s="95"/>
      <c r="M78" s="95"/>
      <c r="N78" s="95"/>
      <c r="O78" s="1"/>
      <c r="P78" s="152"/>
      <c r="Q78" s="152"/>
      <c r="V78" s="1272"/>
      <c r="W78" s="59"/>
      <c r="X78" s="1281"/>
      <c r="Y78" s="1245"/>
      <c r="Z78" s="1281"/>
      <c r="AA78" s="1282"/>
      <c r="AB78" s="60"/>
      <c r="AC78" s="1286"/>
      <c r="AE78" s="12"/>
      <c r="AF78" s="152"/>
    </row>
    <row r="79" spans="1:32" ht="15" customHeight="1">
      <c r="A79" s="152"/>
      <c r="C79" s="1237">
        <v>3</v>
      </c>
      <c r="D79" s="1241" t="str">
        <f ca="1">OFFSET(Lexicon!B507,0,$C$3)</f>
        <v>Are relevant measures of performance being fed back?</v>
      </c>
      <c r="E79" s="1241"/>
      <c r="F79" s="1241"/>
      <c r="G79" s="1241"/>
      <c r="H79" s="1241"/>
      <c r="J79" s="54"/>
      <c r="K79" s="48"/>
      <c r="L79" s="1238"/>
      <c r="M79" s="1238"/>
      <c r="N79" s="1238"/>
      <c r="O79" s="1238"/>
      <c r="P79" s="152"/>
      <c r="Q79" s="152"/>
      <c r="V79" s="1272"/>
      <c r="W79" s="59"/>
      <c r="X79" s="1281"/>
      <c r="Y79" s="1245"/>
      <c r="Z79" s="1281"/>
      <c r="AA79" s="1282"/>
      <c r="AB79" s="60"/>
      <c r="AC79" s="1286"/>
      <c r="AE79" s="12"/>
      <c r="AF79" s="152"/>
    </row>
    <row r="80" spans="1:32" ht="15" customHeight="1">
      <c r="A80" s="152"/>
      <c r="C80" s="1237"/>
      <c r="D80" s="1241"/>
      <c r="E80" s="1241"/>
      <c r="F80" s="1241"/>
      <c r="G80" s="1241"/>
      <c r="H80" s="1241"/>
      <c r="J80" s="44"/>
      <c r="K80" s="48"/>
      <c r="L80" s="1238"/>
      <c r="M80" s="1238"/>
      <c r="N80" s="1238"/>
      <c r="O80" s="1238"/>
      <c r="P80" s="152"/>
      <c r="Q80" s="152"/>
      <c r="V80" s="1272"/>
      <c r="W80" s="59"/>
      <c r="X80" s="1281"/>
      <c r="Y80" s="1245"/>
      <c r="Z80" s="1281"/>
      <c r="AA80" s="1282"/>
      <c r="AB80" s="60"/>
      <c r="AC80" s="1286"/>
      <c r="AE80" s="12"/>
      <c r="AF80" s="152"/>
    </row>
    <row r="81" spans="1:32" ht="4.5" customHeight="1">
      <c r="A81" s="152"/>
      <c r="C81" s="356"/>
      <c r="L81" s="95"/>
      <c r="M81" s="95"/>
      <c r="N81" s="95"/>
      <c r="O81" s="1"/>
      <c r="P81" s="152"/>
      <c r="Q81" s="152"/>
      <c r="V81" s="1272"/>
      <c r="W81" s="61" t="s">
        <v>859</v>
      </c>
      <c r="X81" s="1281"/>
      <c r="Y81" s="1245"/>
      <c r="Z81" s="1281"/>
      <c r="AA81" s="1282"/>
      <c r="AB81" s="61" t="s">
        <v>859</v>
      </c>
      <c r="AC81" s="1286"/>
      <c r="AE81" s="12"/>
      <c r="AF81" s="152"/>
    </row>
    <row r="82" spans="1:32" ht="15" customHeight="1">
      <c r="A82" s="152"/>
      <c r="C82" s="1237">
        <v>4</v>
      </c>
      <c r="D82" s="1241" t="str">
        <f ca="1">OFFSET(Lexicon!B508,0,$C$3)</f>
        <v>Does the Feedback include information about progress over time?</v>
      </c>
      <c r="E82" s="1241"/>
      <c r="F82" s="1241"/>
      <c r="G82" s="1241"/>
      <c r="H82" s="1241"/>
      <c r="J82" s="54"/>
      <c r="K82" s="48"/>
      <c r="L82" s="1238"/>
      <c r="M82" s="1238"/>
      <c r="N82" s="1238"/>
      <c r="O82" s="1238"/>
      <c r="P82" s="152"/>
      <c r="Q82" s="152"/>
      <c r="V82" s="1272"/>
      <c r="W82" s="61" t="s">
        <v>859</v>
      </c>
      <c r="X82" s="1281"/>
      <c r="Y82" s="1245"/>
      <c r="Z82" s="1281"/>
      <c r="AA82" s="1282"/>
      <c r="AB82" s="61" t="s">
        <v>859</v>
      </c>
      <c r="AC82" s="1286"/>
      <c r="AE82" s="12"/>
      <c r="AF82" s="152"/>
    </row>
    <row r="83" spans="1:32" ht="15" customHeight="1">
      <c r="A83" s="152"/>
      <c r="C83" s="1237"/>
      <c r="D83" s="1241"/>
      <c r="E83" s="1241"/>
      <c r="F83" s="1241"/>
      <c r="G83" s="1241"/>
      <c r="H83" s="1241"/>
      <c r="J83" s="44"/>
      <c r="K83" s="48"/>
      <c r="L83" s="1238"/>
      <c r="M83" s="1238"/>
      <c r="N83" s="1238"/>
      <c r="O83" s="1238"/>
      <c r="P83" s="152"/>
      <c r="Q83" s="152"/>
      <c r="V83" s="1272"/>
      <c r="W83" s="61"/>
      <c r="X83" s="1283"/>
      <c r="Y83" s="1290"/>
      <c r="Z83" s="1283"/>
      <c r="AA83" s="1284"/>
      <c r="AB83" s="60"/>
      <c r="AC83" s="1287"/>
      <c r="AE83" s="44"/>
      <c r="AF83" s="152"/>
    </row>
    <row r="84" spans="1:32" ht="5.25" customHeight="1">
      <c r="A84" s="152"/>
      <c r="C84" s="356"/>
      <c r="L84" s="95"/>
      <c r="M84" s="95"/>
      <c r="N84" s="95"/>
      <c r="O84" s="1"/>
      <c r="P84" s="152"/>
      <c r="Q84" s="152"/>
      <c r="V84" s="1272"/>
      <c r="W84" s="62"/>
      <c r="X84" s="1274"/>
      <c r="Y84" s="1275"/>
      <c r="Z84" s="1279"/>
      <c r="AA84" s="1280"/>
      <c r="AB84" s="60"/>
      <c r="AC84" s="1285"/>
      <c r="AE84" s="44"/>
      <c r="AF84" s="152"/>
    </row>
    <row r="85" spans="1:32" ht="15" customHeight="1">
      <c r="A85" s="152"/>
      <c r="C85" s="1237">
        <v>5</v>
      </c>
      <c r="D85" s="1241" t="str">
        <f ca="1">OFFSET(Lexicon!B509,0,$C$3)</f>
        <v>Does the Performer receive timely Feedback?</v>
      </c>
      <c r="E85" s="1241"/>
      <c r="F85" s="1241"/>
      <c r="G85" s="1241"/>
      <c r="H85" s="1241"/>
      <c r="J85" s="54"/>
      <c r="K85" s="48"/>
      <c r="L85" s="1238"/>
      <c r="M85" s="1238"/>
      <c r="N85" s="1238"/>
      <c r="O85" s="1238"/>
      <c r="P85" s="152"/>
      <c r="Q85" s="152"/>
      <c r="V85" s="1272"/>
      <c r="W85" s="63" t="s">
        <v>861</v>
      </c>
      <c r="X85" s="1276"/>
      <c r="Y85" s="1244"/>
      <c r="Z85" s="1281"/>
      <c r="AA85" s="1282"/>
      <c r="AB85" s="63" t="s">
        <v>861</v>
      </c>
      <c r="AC85" s="1286"/>
      <c r="AE85" s="44"/>
      <c r="AF85" s="152"/>
    </row>
    <row r="86" spans="1:32" ht="15" customHeight="1">
      <c r="A86" s="152"/>
      <c r="C86" s="1237"/>
      <c r="D86" s="1241"/>
      <c r="E86" s="1241"/>
      <c r="F86" s="1241"/>
      <c r="G86" s="1241"/>
      <c r="H86" s="1241"/>
      <c r="J86" s="44"/>
      <c r="K86" s="48"/>
      <c r="L86" s="1238"/>
      <c r="M86" s="1238"/>
      <c r="N86" s="1238"/>
      <c r="O86" s="1238"/>
      <c r="P86" s="152"/>
      <c r="Q86" s="152"/>
      <c r="V86" s="1272"/>
      <c r="W86" s="59"/>
      <c r="X86" s="1276"/>
      <c r="Y86" s="1244"/>
      <c r="Z86" s="1281"/>
      <c r="AA86" s="1282"/>
      <c r="AB86" s="381"/>
      <c r="AC86" s="1286"/>
      <c r="AE86" s="44"/>
      <c r="AF86" s="152"/>
    </row>
    <row r="87" spans="1:32" ht="4.5" customHeight="1">
      <c r="A87" s="152"/>
      <c r="C87" s="356"/>
      <c r="L87" s="95"/>
      <c r="M87" s="95"/>
      <c r="N87" s="95"/>
      <c r="O87" s="1"/>
      <c r="P87" s="152"/>
      <c r="Q87" s="152"/>
      <c r="V87" s="1272"/>
      <c r="W87" s="59"/>
      <c r="X87" s="1276"/>
      <c r="Y87" s="1244"/>
      <c r="Z87" s="1281"/>
      <c r="AA87" s="1282"/>
      <c r="AB87" s="60"/>
      <c r="AC87" s="1286"/>
      <c r="AE87" s="44"/>
      <c r="AF87" s="152"/>
    </row>
    <row r="88" spans="1:32" ht="15" customHeight="1">
      <c r="A88" s="152"/>
      <c r="C88" s="1237">
        <v>6</v>
      </c>
      <c r="D88" s="1241" t="str">
        <f ca="1">OFFSET(Lexicon!B510,0,$C$3)</f>
        <v>Does the Performer receive Feedback frequently enough to maintain or enhance performance?</v>
      </c>
      <c r="E88" s="1241"/>
      <c r="F88" s="1241"/>
      <c r="G88" s="1241"/>
      <c r="H88" s="1241"/>
      <c r="J88" s="54"/>
      <c r="K88" s="48"/>
      <c r="L88" s="1238"/>
      <c r="M88" s="1238"/>
      <c r="N88" s="1238"/>
      <c r="O88" s="1238"/>
      <c r="P88" s="152"/>
      <c r="Q88" s="152"/>
      <c r="V88" s="1272"/>
      <c r="W88" s="59"/>
      <c r="X88" s="1276"/>
      <c r="Y88" s="1244"/>
      <c r="Z88" s="1281"/>
      <c r="AA88" s="1282"/>
      <c r="AB88" s="60"/>
      <c r="AC88" s="1286"/>
      <c r="AE88" s="44"/>
      <c r="AF88" s="152"/>
    </row>
    <row r="89" spans="1:32" ht="15" customHeight="1">
      <c r="A89" s="152"/>
      <c r="C89" s="1237"/>
      <c r="D89" s="1241"/>
      <c r="E89" s="1241"/>
      <c r="F89" s="1241"/>
      <c r="G89" s="1241"/>
      <c r="H89" s="1241"/>
      <c r="J89" s="44"/>
      <c r="K89" s="48"/>
      <c r="L89" s="1238"/>
      <c r="M89" s="1238"/>
      <c r="N89" s="1238"/>
      <c r="O89" s="1238"/>
      <c r="P89" s="152"/>
      <c r="Q89" s="152"/>
      <c r="V89" s="1272"/>
      <c r="W89" s="59"/>
      <c r="X89" s="1276"/>
      <c r="Y89" s="1244"/>
      <c r="Z89" s="1281"/>
      <c r="AA89" s="1282"/>
      <c r="AB89" s="60"/>
      <c r="AC89" s="1286"/>
      <c r="AF89" s="152"/>
    </row>
    <row r="90" spans="1:32" ht="4.5" customHeight="1">
      <c r="A90" s="152"/>
      <c r="C90" s="356"/>
      <c r="L90" s="95"/>
      <c r="M90" s="95"/>
      <c r="N90" s="95"/>
      <c r="O90" s="1"/>
      <c r="P90" s="152"/>
      <c r="Q90" s="152"/>
      <c r="V90" s="1272"/>
      <c r="W90" s="59"/>
      <c r="X90" s="1276"/>
      <c r="Y90" s="1244"/>
      <c r="Z90" s="1281"/>
      <c r="AA90" s="1282"/>
      <c r="AB90" s="60"/>
      <c r="AC90" s="1286"/>
      <c r="AF90" s="152"/>
    </row>
    <row r="91" spans="1:32" ht="15" customHeight="1">
      <c r="A91" s="152"/>
      <c r="C91" s="1237">
        <v>7</v>
      </c>
      <c r="D91" s="1241" t="str">
        <f ca="1">OFFSET(Lexicon!B511,0,$C$3)</f>
        <v>Is the Feedback specific enough to influence performance?</v>
      </c>
      <c r="E91" s="1241"/>
      <c r="F91" s="1241"/>
      <c r="G91" s="1241"/>
      <c r="H91" s="1241"/>
      <c r="J91" s="54"/>
      <c r="K91" s="48"/>
      <c r="L91" s="1238"/>
      <c r="M91" s="1238"/>
      <c r="N91" s="1238"/>
      <c r="O91" s="1238"/>
      <c r="P91" s="152"/>
      <c r="Q91" s="152"/>
      <c r="V91" s="1273"/>
      <c r="W91" s="59"/>
      <c r="X91" s="1277"/>
      <c r="Y91" s="1278"/>
      <c r="Z91" s="1283"/>
      <c r="AA91" s="1284"/>
      <c r="AB91" s="60"/>
      <c r="AC91" s="1287"/>
      <c r="AF91" s="152"/>
    </row>
    <row r="92" spans="1:32" ht="15" customHeight="1">
      <c r="A92" s="152"/>
      <c r="C92" s="1237"/>
      <c r="D92" s="1241"/>
      <c r="E92" s="1241"/>
      <c r="F92" s="1241"/>
      <c r="G92" s="1241"/>
      <c r="H92" s="1241"/>
      <c r="J92" s="44"/>
      <c r="K92" s="48"/>
      <c r="L92" s="1238"/>
      <c r="M92" s="1238"/>
      <c r="N92" s="1238"/>
      <c r="O92" s="1238"/>
      <c r="P92" s="152"/>
      <c r="Q92" s="152"/>
      <c r="X92" s="1288" t="str">
        <f ca="1">X72</f>
        <v>Immediate</v>
      </c>
      <c r="Y92" s="1288"/>
      <c r="Z92" s="1288" t="str">
        <f ca="1">Z72</f>
        <v>Delayed</v>
      </c>
      <c r="AA92" s="1288"/>
      <c r="AB92" s="64"/>
      <c r="AC92" s="64"/>
      <c r="AF92" s="152"/>
    </row>
    <row r="93" spans="1:32" ht="4.5" customHeight="1">
      <c r="A93" s="152"/>
      <c r="C93" s="356"/>
      <c r="L93" s="95"/>
      <c r="M93" s="95"/>
      <c r="N93" s="95"/>
      <c r="O93" s="1"/>
      <c r="P93" s="152"/>
      <c r="Q93" s="152"/>
      <c r="S93"/>
      <c r="Z93" s="43"/>
      <c r="AA93" s="43"/>
      <c r="AB93" s="43"/>
      <c r="AD93" s="346"/>
      <c r="AF93" s="152"/>
    </row>
    <row r="94" spans="1:32" ht="15" customHeight="1">
      <c r="A94" s="152"/>
      <c r="C94" s="1237">
        <v>8</v>
      </c>
      <c r="D94" s="1241" t="str">
        <f ca="1">OFFSET(Lexicon!B512,0,$C$3)</f>
        <v>Does the Feedback include information about the value of the performance to the organisation?</v>
      </c>
      <c r="E94" s="1241"/>
      <c r="F94" s="1241"/>
      <c r="G94" s="1241"/>
      <c r="H94" s="1241"/>
      <c r="J94" s="54"/>
      <c r="K94" s="48"/>
      <c r="L94" s="1238"/>
      <c r="M94" s="1238"/>
      <c r="N94" s="1238"/>
      <c r="O94" s="1238"/>
      <c r="P94" s="152"/>
      <c r="Q94" s="152"/>
      <c r="S94"/>
      <c r="AC94" s="43"/>
      <c r="AD94" s="346"/>
      <c r="AF94" s="152"/>
    </row>
    <row r="95" spans="1:32" ht="15" customHeight="1">
      <c r="A95" s="152"/>
      <c r="C95" s="1237"/>
      <c r="D95" s="1241"/>
      <c r="E95" s="1241"/>
      <c r="F95" s="1241"/>
      <c r="G95" s="1241"/>
      <c r="H95" s="1241"/>
      <c r="J95" s="44"/>
      <c r="K95" s="48"/>
      <c r="L95" s="1238"/>
      <c r="M95" s="1238"/>
      <c r="N95" s="1238"/>
      <c r="O95" s="1238"/>
      <c r="P95" s="152"/>
      <c r="Q95" s="152"/>
      <c r="S95"/>
      <c r="AD95"/>
      <c r="AF95" s="152"/>
    </row>
    <row r="96" spans="1:32" ht="4.5" customHeight="1">
      <c r="A96" s="152"/>
      <c r="C96" s="356"/>
      <c r="L96" s="95"/>
      <c r="M96" s="95"/>
      <c r="N96" s="95"/>
      <c r="O96" s="1"/>
      <c r="P96" s="152"/>
      <c r="Q96" s="152"/>
      <c r="S96"/>
      <c r="AD96"/>
      <c r="AF96" s="152"/>
    </row>
    <row r="97" spans="1:32" ht="15" customHeight="1">
      <c r="A97" s="152"/>
      <c r="C97" s="1237">
        <v>9</v>
      </c>
      <c r="D97" s="1241" t="str">
        <f ca="1">OFFSET(Lexicon!B513,0,$C$3)</f>
        <v>Is the Feedback communicated in a positive, non-threatening manner?</v>
      </c>
      <c r="E97" s="1241"/>
      <c r="F97" s="1241"/>
      <c r="G97" s="1241"/>
      <c r="H97" s="1241"/>
      <c r="J97" s="54"/>
      <c r="K97" s="48"/>
      <c r="L97" s="1238"/>
      <c r="M97" s="1238"/>
      <c r="N97" s="1238"/>
      <c r="O97" s="1238"/>
      <c r="P97" s="152"/>
      <c r="Q97" s="152"/>
      <c r="S97"/>
      <c r="AD97"/>
      <c r="AF97" s="152"/>
    </row>
    <row r="98" spans="1:32" ht="15" customHeight="1">
      <c r="A98" s="152"/>
      <c r="C98" s="1237"/>
      <c r="D98" s="1241"/>
      <c r="E98" s="1241"/>
      <c r="F98" s="1241"/>
      <c r="G98" s="1241"/>
      <c r="H98" s="1241"/>
      <c r="J98" s="44"/>
      <c r="K98" s="48"/>
      <c r="L98" s="1238"/>
      <c r="M98" s="1238"/>
      <c r="N98" s="1238"/>
      <c r="O98" s="1238"/>
      <c r="P98" s="152"/>
      <c r="Q98" s="152"/>
      <c r="S98"/>
      <c r="AD98"/>
      <c r="AF98" s="152"/>
    </row>
    <row r="99" spans="1:32" ht="4.5" customHeight="1" thickBot="1">
      <c r="A99" s="152"/>
      <c r="C99" s="360"/>
      <c r="D99" s="45"/>
      <c r="E99" s="45"/>
      <c r="F99" s="45"/>
      <c r="G99" s="45"/>
      <c r="H99" s="45"/>
      <c r="J99" s="45"/>
      <c r="L99" s="47"/>
      <c r="M99" s="47"/>
      <c r="N99" s="47"/>
      <c r="O99" s="58"/>
      <c r="P99" s="152"/>
      <c r="Q99" s="152"/>
      <c r="AF99" s="152"/>
    </row>
    <row r="100" spans="1:32" ht="9.75" customHeight="1">
      <c r="A100" s="152"/>
      <c r="C100" s="356"/>
      <c r="J100" s="384"/>
      <c r="P100" s="152"/>
      <c r="Q100" s="152"/>
      <c r="S100" s="1237"/>
      <c r="T100" s="1241">
        <f ca="1">OFFSET(Lexicon!S556,0,$C$1)</f>
        <v>0</v>
      </c>
      <c r="U100" s="1241"/>
      <c r="V100" s="1241"/>
      <c r="W100" s="1241"/>
      <c r="X100" s="1241"/>
      <c r="Z100" s="48"/>
      <c r="AA100" s="346"/>
      <c r="AB100" s="346"/>
      <c r="AC100" s="346"/>
      <c r="AF100" s="152"/>
    </row>
    <row r="101" spans="1:32">
      <c r="A101" s="152"/>
      <c r="C101" s="356"/>
      <c r="J101" s="88" t="str">
        <f ca="1">OFFSET(Lexicon!B525,0,$C$3)</f>
        <v>Yes</v>
      </c>
      <c r="P101" s="152"/>
      <c r="Q101" s="152"/>
      <c r="S101" s="1237"/>
      <c r="T101" s="1241"/>
      <c r="U101" s="1241"/>
      <c r="V101" s="1241"/>
      <c r="W101" s="1241"/>
      <c r="X101" s="1241"/>
      <c r="Z101" s="48"/>
      <c r="AA101" s="346"/>
      <c r="AB101" s="346"/>
      <c r="AC101" s="346"/>
      <c r="AF101" s="152"/>
    </row>
    <row r="102" spans="1:32" ht="12" customHeight="1">
      <c r="A102" s="152"/>
      <c r="C102" s="356"/>
      <c r="J102" s="88" t="str">
        <f ca="1">OFFSET(Lexicon!B526,0,$C$3)</f>
        <v>No</v>
      </c>
      <c r="P102" s="152"/>
      <c r="Q102" s="152"/>
      <c r="AA102" s="95"/>
      <c r="AB102" s="95"/>
      <c r="AC102" s="95"/>
      <c r="AF102" s="152"/>
    </row>
    <row r="103" spans="1:32" ht="12" customHeight="1">
      <c r="A103" s="152"/>
      <c r="C103" s="356"/>
      <c r="J103" s="88" t="str">
        <f ca="1">OFFSET(Lexicon!B527,0,$C$3)</f>
        <v>?</v>
      </c>
      <c r="P103" s="152"/>
      <c r="Q103" s="152"/>
      <c r="AA103" s="95"/>
      <c r="AB103" s="95"/>
      <c r="AC103" s="95"/>
      <c r="AF103" s="152"/>
    </row>
    <row r="104" spans="1:32" ht="6.75" customHeight="1">
      <c r="A104" s="152"/>
      <c r="C104" s="356"/>
      <c r="J104" s="385"/>
      <c r="P104" s="152"/>
      <c r="Q104" s="152"/>
      <c r="S104" s="388"/>
      <c r="T104" s="388"/>
      <c r="U104" s="388"/>
      <c r="V104" s="388"/>
      <c r="W104" s="388"/>
      <c r="X104" s="388"/>
      <c r="Y104" s="388"/>
      <c r="AA104" s="1"/>
      <c r="AB104" s="1"/>
      <c r="AC104" s="1"/>
      <c r="AF104" s="152"/>
    </row>
    <row r="105" spans="1:32" ht="8.25" customHeight="1">
      <c r="A105" s="152"/>
      <c r="B105" s="152"/>
      <c r="C105" s="363"/>
      <c r="D105" s="152"/>
      <c r="E105" s="152"/>
      <c r="F105" s="152"/>
      <c r="G105" s="152"/>
      <c r="H105" s="152"/>
      <c r="I105" s="152"/>
      <c r="J105" s="386"/>
      <c r="K105" s="152"/>
      <c r="L105" s="152"/>
      <c r="M105" s="152"/>
      <c r="N105" s="152"/>
      <c r="O105" s="364"/>
      <c r="P105" s="152"/>
      <c r="Q105" s="152"/>
      <c r="R105" s="152"/>
      <c r="S105" s="363"/>
      <c r="T105" s="152"/>
      <c r="U105" s="152"/>
      <c r="V105" s="152"/>
      <c r="W105" s="152"/>
      <c r="X105" s="152"/>
      <c r="Y105" s="152"/>
      <c r="Z105" s="152"/>
      <c r="AA105" s="375"/>
      <c r="AB105" s="375"/>
      <c r="AC105" s="375"/>
      <c r="AD105" s="364"/>
      <c r="AE105" s="152"/>
      <c r="AF105" s="152"/>
    </row>
    <row r="106" spans="1:32" ht="18.75" customHeight="1">
      <c r="C106" s="1246"/>
      <c r="D106" s="1246"/>
      <c r="E106" s="1246"/>
      <c r="F106" s="1246"/>
      <c r="G106" s="1246"/>
      <c r="H106" s="1246"/>
      <c r="I106" s="1246"/>
      <c r="J106" s="19"/>
      <c r="K106" s="1247"/>
      <c r="L106" s="345"/>
      <c r="M106" s="345"/>
      <c r="N106" s="345"/>
      <c r="O106" s="65"/>
      <c r="P106" s="345"/>
      <c r="S106" s="389"/>
      <c r="T106" s="389"/>
      <c r="U106" s="389"/>
      <c r="V106" s="389"/>
      <c r="W106" s="389"/>
      <c r="X106" s="389"/>
      <c r="Y106" s="362"/>
      <c r="AA106" s="1"/>
      <c r="AB106" s="1"/>
      <c r="AC106" s="1"/>
    </row>
    <row r="107" spans="1:32">
      <c r="C107" s="359"/>
      <c r="D107" s="66"/>
      <c r="E107" s="66"/>
      <c r="F107" s="66"/>
      <c r="G107" s="66"/>
      <c r="H107" s="66"/>
      <c r="I107" s="66"/>
      <c r="J107" s="19"/>
      <c r="K107" s="1247"/>
      <c r="L107" s="345"/>
      <c r="M107" s="345"/>
      <c r="N107" s="345"/>
      <c r="O107" s="65"/>
      <c r="P107" s="345"/>
      <c r="AA107" s="95"/>
      <c r="AB107" s="95"/>
      <c r="AC107" s="95"/>
    </row>
    <row r="108" spans="1:32">
      <c r="C108" s="1248"/>
      <c r="D108" s="1248"/>
      <c r="E108" s="1248"/>
      <c r="F108" s="1248"/>
      <c r="G108" s="1248"/>
      <c r="H108" s="1248"/>
      <c r="I108" s="66"/>
      <c r="J108" s="19"/>
      <c r="K108" s="1247"/>
      <c r="L108" s="345"/>
      <c r="M108" s="345"/>
      <c r="N108" s="345"/>
      <c r="O108" s="65"/>
      <c r="P108" s="345"/>
      <c r="S108" s="355"/>
      <c r="AA108" s="95"/>
      <c r="AB108" s="95"/>
      <c r="AC108" s="95"/>
      <c r="AD108" s="64"/>
    </row>
    <row r="109" spans="1:32" ht="12.75" customHeight="1">
      <c r="C109" s="356"/>
      <c r="AA109" s="95"/>
      <c r="AB109" s="95"/>
      <c r="AC109" s="95"/>
      <c r="AD109" s="64"/>
    </row>
    <row r="110" spans="1:32" ht="12.75" customHeight="1">
      <c r="C110" s="356"/>
      <c r="M110" s="1249"/>
      <c r="N110" s="1249"/>
      <c r="O110" s="1249"/>
      <c r="S110" s="1237"/>
      <c r="T110" s="1241"/>
      <c r="U110" s="1241"/>
      <c r="V110" s="1241"/>
      <c r="W110" s="1241"/>
      <c r="X110" s="1241"/>
      <c r="Z110" s="48"/>
      <c r="AA110" s="346"/>
      <c r="AB110" s="346"/>
      <c r="AC110" s="346"/>
    </row>
    <row r="111" spans="1:32" ht="12.75" customHeight="1">
      <c r="C111" s="356"/>
      <c r="F111" s="64"/>
      <c r="G111" s="64"/>
      <c r="H111" s="1249"/>
      <c r="I111" s="1249"/>
      <c r="J111" s="1249"/>
      <c r="K111" s="1249"/>
      <c r="L111" s="1249"/>
      <c r="M111" s="1249"/>
      <c r="N111" s="1249"/>
      <c r="O111" s="1249"/>
      <c r="S111" s="1237"/>
      <c r="T111" s="1241"/>
      <c r="U111" s="1241"/>
      <c r="V111" s="1241"/>
      <c r="W111" s="1241"/>
      <c r="X111" s="1241"/>
      <c r="Z111" s="48"/>
      <c r="AA111" s="346"/>
      <c r="AB111" s="346"/>
      <c r="AC111" s="346"/>
    </row>
    <row r="112" spans="1:32" ht="12.75" customHeight="1">
      <c r="C112" s="356"/>
      <c r="F112" s="1250"/>
      <c r="G112" s="59"/>
      <c r="H112" s="1244"/>
      <c r="I112" s="1244"/>
      <c r="J112" s="1244"/>
      <c r="K112" s="1245"/>
      <c r="L112" s="1245"/>
      <c r="M112" s="60"/>
      <c r="N112" s="1244"/>
      <c r="S112" s="356"/>
      <c r="AA112" s="95"/>
      <c r="AB112" s="95"/>
      <c r="AC112" s="95"/>
    </row>
    <row r="113" spans="3:29" ht="12.75" customHeight="1">
      <c r="C113" s="356"/>
      <c r="F113" s="1250"/>
      <c r="G113" s="59"/>
      <c r="H113" s="1244"/>
      <c r="I113" s="1244"/>
      <c r="J113" s="1244"/>
      <c r="K113" s="1245"/>
      <c r="L113" s="1245"/>
      <c r="M113" s="60"/>
      <c r="N113" s="1244"/>
      <c r="S113" s="1237"/>
      <c r="T113" s="1241"/>
      <c r="U113" s="1241"/>
      <c r="V113" s="1241"/>
      <c r="W113" s="1241"/>
      <c r="X113" s="1241"/>
      <c r="Z113" s="48"/>
      <c r="AA113" s="346"/>
      <c r="AB113" s="346"/>
      <c r="AC113" s="346"/>
    </row>
    <row r="114" spans="3:29" ht="12.75" customHeight="1">
      <c r="C114" s="356"/>
      <c r="F114" s="1250"/>
      <c r="G114" s="59"/>
      <c r="H114" s="1244"/>
      <c r="I114" s="1244"/>
      <c r="J114" s="1244"/>
      <c r="K114" s="1245"/>
      <c r="L114" s="1245"/>
      <c r="M114" s="60"/>
      <c r="N114" s="1244"/>
      <c r="S114" s="1237"/>
      <c r="T114" s="1241"/>
      <c r="U114" s="1241"/>
      <c r="V114" s="1241"/>
      <c r="W114" s="1241"/>
      <c r="X114" s="1241"/>
      <c r="Z114" s="48"/>
      <c r="AA114" s="346"/>
      <c r="AB114" s="346"/>
      <c r="AC114" s="346"/>
    </row>
    <row r="115" spans="3:29" ht="12.75" customHeight="1">
      <c r="C115" s="356"/>
      <c r="D115" s="44"/>
      <c r="F115" s="1250"/>
      <c r="G115" s="59"/>
      <c r="H115" s="1244"/>
      <c r="I115" s="1244"/>
      <c r="J115" s="1244"/>
      <c r="K115" s="1245"/>
      <c r="L115" s="1245"/>
      <c r="M115" s="60"/>
      <c r="N115" s="1244"/>
      <c r="S115" s="356"/>
      <c r="AA115" s="95"/>
      <c r="AB115" s="95"/>
      <c r="AC115" s="95"/>
    </row>
    <row r="116" spans="3:29" ht="12.75" customHeight="1">
      <c r="C116" s="356"/>
      <c r="F116" s="1250"/>
      <c r="G116" s="59"/>
      <c r="H116" s="1244"/>
      <c r="I116" s="1244"/>
      <c r="J116" s="1244"/>
      <c r="K116" s="1245"/>
      <c r="L116" s="1245"/>
      <c r="M116" s="60"/>
      <c r="N116" s="1244"/>
      <c r="S116" s="1237"/>
      <c r="T116" s="1241"/>
      <c r="U116" s="1241"/>
      <c r="V116" s="1241"/>
      <c r="W116" s="1241"/>
      <c r="X116" s="1241"/>
      <c r="Z116" s="48"/>
      <c r="AA116" s="346"/>
      <c r="AB116" s="346"/>
      <c r="AC116" s="346"/>
    </row>
    <row r="117" spans="3:29" ht="12.75" customHeight="1">
      <c r="C117" s="356"/>
      <c r="F117" s="1250"/>
      <c r="G117" s="59"/>
      <c r="H117" s="1244"/>
      <c r="I117" s="1244"/>
      <c r="J117" s="1244"/>
      <c r="K117" s="1245"/>
      <c r="L117" s="1245"/>
      <c r="M117" s="60"/>
      <c r="N117" s="1244"/>
      <c r="S117" s="1237"/>
      <c r="T117" s="1241"/>
      <c r="U117" s="1241"/>
      <c r="V117" s="1241"/>
      <c r="W117" s="1241"/>
      <c r="X117" s="1241"/>
      <c r="Z117" s="48"/>
      <c r="AA117" s="346"/>
      <c r="AB117" s="346"/>
      <c r="AC117" s="346"/>
    </row>
    <row r="118" spans="3:29" ht="12.75" customHeight="1">
      <c r="F118" s="1250"/>
      <c r="G118" s="62"/>
      <c r="H118" s="1244"/>
      <c r="I118" s="1244"/>
      <c r="J118" s="1244"/>
      <c r="K118" s="1245"/>
      <c r="L118" s="1245"/>
      <c r="M118" s="62"/>
      <c r="N118" s="1244"/>
      <c r="S118" s="356"/>
      <c r="AA118" s="95"/>
      <c r="AB118" s="95"/>
      <c r="AC118" s="95"/>
    </row>
    <row r="119" spans="3:29" ht="12.75" customHeight="1">
      <c r="F119" s="1250"/>
      <c r="G119" s="62"/>
      <c r="H119" s="1244"/>
      <c r="I119" s="1244"/>
      <c r="J119" s="1244"/>
      <c r="K119" s="1245"/>
      <c r="L119" s="1245"/>
      <c r="M119" s="60"/>
      <c r="N119" s="1244"/>
      <c r="S119" s="1237"/>
      <c r="T119" s="1241"/>
      <c r="U119" s="1241"/>
      <c r="V119" s="1241"/>
      <c r="W119" s="1241"/>
      <c r="X119" s="1241"/>
      <c r="Z119" s="48"/>
      <c r="AA119" s="346"/>
      <c r="AB119" s="346"/>
      <c r="AC119" s="346"/>
    </row>
    <row r="120" spans="3:29" ht="12.75" customHeight="1">
      <c r="F120" s="1250"/>
      <c r="G120" s="62"/>
      <c r="H120" s="1244"/>
      <c r="I120" s="1244"/>
      <c r="J120" s="1244"/>
      <c r="K120" s="1245"/>
      <c r="L120" s="1245"/>
      <c r="M120" s="60"/>
      <c r="N120" s="380"/>
      <c r="S120" s="1237"/>
      <c r="T120" s="1241"/>
      <c r="U120" s="1241"/>
      <c r="V120" s="1241"/>
      <c r="W120" s="1241"/>
      <c r="X120" s="1241"/>
      <c r="Z120" s="48"/>
      <c r="AA120" s="346"/>
      <c r="AB120" s="346"/>
      <c r="AC120" s="346"/>
    </row>
    <row r="121" spans="3:29" ht="12.75" customHeight="1">
      <c r="F121" s="1250"/>
      <c r="G121" s="63"/>
      <c r="H121" s="1244"/>
      <c r="I121" s="1244"/>
      <c r="J121" s="1244"/>
      <c r="K121" s="1245"/>
      <c r="L121" s="1245"/>
      <c r="M121" s="63"/>
      <c r="N121" s="380"/>
      <c r="S121" s="356"/>
      <c r="AA121" s="95"/>
      <c r="AB121" s="95"/>
      <c r="AC121" s="95"/>
    </row>
    <row r="122" spans="3:29" ht="12.75" customHeight="1">
      <c r="F122" s="1250"/>
      <c r="G122" s="59"/>
      <c r="H122" s="1244"/>
      <c r="I122" s="1244"/>
      <c r="J122" s="1244"/>
      <c r="K122" s="1245"/>
      <c r="L122" s="1245"/>
      <c r="M122" s="60"/>
      <c r="N122" s="380"/>
      <c r="S122" s="356"/>
      <c r="AA122" s="95"/>
      <c r="AB122" s="95"/>
      <c r="AC122" s="95"/>
    </row>
    <row r="123" spans="3:29" ht="12.75" customHeight="1">
      <c r="F123" s="1250"/>
      <c r="G123" s="59"/>
      <c r="H123" s="1244"/>
      <c r="I123" s="1244"/>
      <c r="J123" s="1244"/>
      <c r="K123" s="1245"/>
      <c r="L123" s="1245"/>
      <c r="M123" s="60"/>
      <c r="N123" s="380"/>
      <c r="S123" s="355"/>
      <c r="AA123" s="95"/>
      <c r="AB123" s="95"/>
      <c r="AC123" s="95"/>
    </row>
    <row r="124" spans="3:29" ht="15" customHeight="1">
      <c r="C124" s="1252"/>
      <c r="D124" s="1253"/>
      <c r="E124" s="1253"/>
      <c r="F124" s="1250"/>
      <c r="G124" s="59"/>
      <c r="H124" s="1244"/>
      <c r="I124" s="1244"/>
      <c r="J124" s="1244"/>
      <c r="K124" s="1245"/>
      <c r="L124" s="1245"/>
      <c r="M124" s="60"/>
      <c r="N124" s="380"/>
      <c r="S124" s="356"/>
      <c r="AA124" s="95"/>
      <c r="AB124" s="95"/>
      <c r="AC124" s="95"/>
    </row>
    <row r="125" spans="3:29" ht="15" customHeight="1">
      <c r="C125" s="1253"/>
      <c r="D125" s="1253"/>
      <c r="E125" s="1253"/>
      <c r="F125" s="1250"/>
      <c r="G125" s="59"/>
      <c r="H125" s="1244"/>
      <c r="I125" s="1244"/>
      <c r="J125" s="1244"/>
      <c r="K125" s="1245"/>
      <c r="L125" s="1245"/>
      <c r="M125" s="60"/>
      <c r="N125" s="380"/>
      <c r="S125" s="1237"/>
      <c r="T125" s="1241"/>
      <c r="U125" s="1241"/>
      <c r="V125" s="1241"/>
      <c r="W125" s="1241"/>
      <c r="X125" s="1241"/>
      <c r="Z125" s="48"/>
      <c r="AA125" s="346"/>
      <c r="AB125" s="346"/>
      <c r="AC125" s="346"/>
    </row>
    <row r="126" spans="3:29" ht="12.75" customHeight="1">
      <c r="D126" s="1251"/>
      <c r="F126" s="1250"/>
      <c r="G126" s="59"/>
      <c r="H126" s="1244"/>
      <c r="I126" s="1244"/>
      <c r="J126" s="1244"/>
      <c r="K126" s="1245"/>
      <c r="L126" s="1245"/>
      <c r="M126" s="60"/>
      <c r="N126" s="380"/>
      <c r="S126" s="1237"/>
      <c r="T126" s="1241"/>
      <c r="U126" s="1241"/>
      <c r="V126" s="1241"/>
      <c r="W126" s="1241"/>
      <c r="X126" s="1241"/>
      <c r="Z126" s="48"/>
      <c r="AA126" s="346"/>
      <c r="AB126" s="346"/>
      <c r="AC126" s="346"/>
    </row>
    <row r="127" spans="3:29" ht="12.75" customHeight="1">
      <c r="D127" s="1251"/>
      <c r="F127" s="1250"/>
      <c r="G127" s="59"/>
      <c r="H127" s="1244"/>
      <c r="I127" s="1244"/>
      <c r="J127" s="1244"/>
      <c r="K127" s="1245"/>
      <c r="L127" s="1245"/>
      <c r="M127" s="60"/>
      <c r="N127" s="380"/>
      <c r="S127" s="356"/>
      <c r="AA127" s="95"/>
      <c r="AB127" s="95"/>
      <c r="AC127" s="95"/>
    </row>
    <row r="128" spans="3:29" ht="12.75" customHeight="1">
      <c r="D128" s="1251"/>
      <c r="H128" s="1249"/>
      <c r="I128" s="1249"/>
      <c r="J128" s="1249"/>
      <c r="K128" s="1249"/>
      <c r="L128" s="1249"/>
      <c r="M128" s="64"/>
      <c r="N128" s="64"/>
      <c r="S128" s="1237"/>
      <c r="T128" s="1241"/>
      <c r="U128" s="1241"/>
      <c r="V128" s="1241"/>
      <c r="W128" s="1241"/>
      <c r="X128" s="1241"/>
      <c r="Z128" s="48"/>
      <c r="AA128" s="346"/>
      <c r="AB128" s="346"/>
      <c r="AC128" s="346"/>
    </row>
    <row r="129" spans="4:30" ht="12.75" customHeight="1">
      <c r="D129" s="1251"/>
      <c r="S129" s="1237"/>
      <c r="T129" s="1241"/>
      <c r="U129" s="1241"/>
      <c r="V129" s="1241"/>
      <c r="W129" s="1241"/>
      <c r="X129" s="1241"/>
      <c r="Z129" s="48"/>
      <c r="AA129" s="346"/>
      <c r="AB129" s="346"/>
      <c r="AC129" s="346"/>
      <c r="AD129" s="64"/>
    </row>
    <row r="130" spans="4:30" ht="12.75" customHeight="1">
      <c r="D130" s="1251"/>
      <c r="S130" s="356"/>
      <c r="AA130" s="95"/>
      <c r="AB130" s="95"/>
      <c r="AC130" s="95"/>
    </row>
    <row r="131" spans="4:30" ht="12.75" customHeight="1">
      <c r="D131" s="1251"/>
      <c r="F131" s="64"/>
      <c r="G131" s="64"/>
      <c r="H131" s="1249"/>
      <c r="I131" s="1249"/>
      <c r="J131" s="1249"/>
      <c r="K131" s="1249"/>
      <c r="L131" s="1249"/>
      <c r="M131" s="1249"/>
      <c r="N131" s="1249"/>
      <c r="O131" s="1249"/>
      <c r="S131" s="1237"/>
      <c r="T131" s="1241"/>
      <c r="U131" s="1241"/>
      <c r="V131" s="1241"/>
      <c r="W131" s="1241"/>
      <c r="X131" s="1241"/>
      <c r="Z131" s="48"/>
      <c r="AA131" s="346"/>
      <c r="AB131" s="346"/>
      <c r="AC131" s="346"/>
    </row>
    <row r="132" spans="4:30" ht="12.75" customHeight="1">
      <c r="D132" s="1251"/>
      <c r="F132" s="1250"/>
      <c r="G132" s="59"/>
      <c r="H132" s="1245"/>
      <c r="I132" s="1245"/>
      <c r="J132" s="1245"/>
      <c r="K132" s="1245"/>
      <c r="L132" s="1245"/>
      <c r="M132" s="60"/>
      <c r="N132" s="1244"/>
      <c r="S132" s="1237"/>
      <c r="T132" s="1241"/>
      <c r="U132" s="1241"/>
      <c r="V132" s="1241"/>
      <c r="W132" s="1241"/>
      <c r="X132" s="1241"/>
      <c r="Z132" s="48"/>
      <c r="AA132" s="346"/>
      <c r="AB132" s="346"/>
      <c r="AC132" s="346"/>
    </row>
    <row r="133" spans="4:30" ht="12.75" customHeight="1">
      <c r="D133" s="1251"/>
      <c r="F133" s="1250"/>
      <c r="G133" s="59"/>
      <c r="H133" s="1245"/>
      <c r="I133" s="1245"/>
      <c r="J133" s="1245"/>
      <c r="K133" s="1245"/>
      <c r="L133" s="1245"/>
      <c r="M133" s="60"/>
      <c r="N133" s="1244"/>
      <c r="S133" s="356"/>
      <c r="AA133" s="95"/>
      <c r="AB133" s="95"/>
      <c r="AC133" s="95"/>
    </row>
    <row r="134" spans="4:30" ht="12.75" customHeight="1">
      <c r="F134" s="1250"/>
      <c r="G134" s="59"/>
      <c r="H134" s="1245"/>
      <c r="I134" s="1245"/>
      <c r="J134" s="1245"/>
      <c r="K134" s="1245"/>
      <c r="L134" s="1245"/>
      <c r="M134" s="60"/>
      <c r="N134" s="1244"/>
      <c r="S134" s="1237"/>
      <c r="T134" s="1241"/>
      <c r="U134" s="1241"/>
      <c r="V134" s="1241"/>
      <c r="W134" s="1241"/>
      <c r="X134" s="1241"/>
      <c r="Z134" s="48"/>
      <c r="AA134" s="346"/>
      <c r="AB134" s="346"/>
      <c r="AC134" s="346"/>
    </row>
    <row r="135" spans="4:30" ht="12.75" customHeight="1">
      <c r="F135" s="1250"/>
      <c r="G135" s="59"/>
      <c r="H135" s="1245"/>
      <c r="I135" s="1245"/>
      <c r="J135" s="1245"/>
      <c r="K135" s="1245"/>
      <c r="L135" s="1245"/>
      <c r="M135" s="60"/>
      <c r="N135" s="1244"/>
      <c r="S135" s="1237"/>
      <c r="T135" s="1241"/>
      <c r="U135" s="1241"/>
      <c r="V135" s="1241"/>
      <c r="W135" s="1241"/>
      <c r="X135" s="1241"/>
      <c r="Z135" s="48"/>
      <c r="AA135" s="346"/>
      <c r="AB135" s="346"/>
      <c r="AC135" s="346"/>
    </row>
    <row r="136" spans="4:30" ht="12.75" customHeight="1">
      <c r="F136" s="1250"/>
      <c r="G136" s="59"/>
      <c r="H136" s="1245"/>
      <c r="I136" s="1245"/>
      <c r="J136" s="1245"/>
      <c r="K136" s="1245"/>
      <c r="L136" s="1245"/>
      <c r="M136" s="60"/>
      <c r="N136" s="1244"/>
      <c r="S136" s="356"/>
      <c r="AA136" s="95"/>
      <c r="AB136" s="95"/>
      <c r="AC136" s="95"/>
    </row>
    <row r="137" spans="4:30" ht="12.75" customHeight="1">
      <c r="F137" s="1250"/>
      <c r="G137" s="59"/>
      <c r="H137" s="1245"/>
      <c r="I137" s="1245"/>
      <c r="J137" s="1245"/>
      <c r="K137" s="1245"/>
      <c r="L137" s="1245"/>
      <c r="M137" s="60"/>
      <c r="N137" s="1244"/>
      <c r="S137" s="1237"/>
      <c r="T137" s="1241"/>
      <c r="U137" s="1241"/>
      <c r="V137" s="1241"/>
      <c r="W137" s="1241"/>
      <c r="X137" s="1241"/>
      <c r="Z137" s="48"/>
      <c r="AA137" s="346"/>
      <c r="AB137" s="346"/>
      <c r="AC137" s="346"/>
    </row>
    <row r="138" spans="4:30" ht="12.75" customHeight="1">
      <c r="F138" s="1250"/>
      <c r="G138" s="62"/>
      <c r="H138" s="1245"/>
      <c r="I138" s="1245"/>
      <c r="J138" s="1245"/>
      <c r="K138" s="1245"/>
      <c r="L138" s="1245"/>
      <c r="M138" s="62"/>
      <c r="N138" s="1244"/>
      <c r="S138" s="1237"/>
      <c r="T138" s="1241"/>
      <c r="U138" s="1241"/>
      <c r="V138" s="1241"/>
      <c r="W138" s="1241"/>
      <c r="X138" s="1241"/>
      <c r="Z138" s="48"/>
      <c r="AA138" s="346"/>
      <c r="AB138" s="346"/>
      <c r="AC138" s="346"/>
    </row>
    <row r="139" spans="4:30" ht="12.75" customHeight="1">
      <c r="F139" s="1250"/>
      <c r="G139" s="62"/>
      <c r="H139" s="1245"/>
      <c r="I139" s="1245"/>
      <c r="J139" s="1245"/>
      <c r="K139" s="1245"/>
      <c r="L139" s="1245"/>
      <c r="M139" s="60"/>
      <c r="N139" s="1244"/>
      <c r="S139" s="356"/>
      <c r="AA139" s="95"/>
      <c r="AB139" s="95"/>
      <c r="AC139" s="95"/>
    </row>
    <row r="140" spans="4:30" ht="12.75" customHeight="1">
      <c r="F140" s="1250"/>
      <c r="G140" s="62"/>
      <c r="H140" s="1244"/>
      <c r="I140" s="1244"/>
      <c r="J140" s="1244"/>
      <c r="K140" s="1245"/>
      <c r="L140" s="1245"/>
      <c r="M140" s="60"/>
      <c r="N140" s="1244"/>
      <c r="S140" s="1237"/>
      <c r="T140" s="1241"/>
      <c r="U140" s="1241"/>
      <c r="V140" s="1241"/>
      <c r="W140" s="1241"/>
      <c r="X140" s="1241"/>
      <c r="Z140" s="48"/>
      <c r="AA140" s="346"/>
      <c r="AB140" s="346"/>
      <c r="AC140" s="346"/>
    </row>
    <row r="141" spans="4:30" ht="12.75" customHeight="1">
      <c r="F141" s="1250"/>
      <c r="G141" s="63"/>
      <c r="H141" s="1244"/>
      <c r="I141" s="1244"/>
      <c r="J141" s="1244"/>
      <c r="K141" s="1245"/>
      <c r="L141" s="1245"/>
      <c r="M141" s="63"/>
      <c r="N141" s="1244"/>
      <c r="S141" s="1237"/>
      <c r="T141" s="1241"/>
      <c r="U141" s="1241"/>
      <c r="V141" s="1241"/>
      <c r="W141" s="1241"/>
      <c r="X141" s="1241"/>
      <c r="Z141" s="48"/>
      <c r="AA141" s="346"/>
      <c r="AB141" s="346"/>
      <c r="AC141" s="346"/>
    </row>
    <row r="142" spans="4:30" ht="12.75" customHeight="1">
      <c r="F142" s="1250"/>
      <c r="G142" s="59"/>
      <c r="H142" s="1244"/>
      <c r="I142" s="1244"/>
      <c r="J142" s="1244"/>
      <c r="K142" s="1245"/>
      <c r="L142" s="1245"/>
      <c r="M142" s="60"/>
      <c r="N142" s="1244"/>
      <c r="S142" s="356"/>
      <c r="AA142" s="95"/>
      <c r="AB142" s="95"/>
      <c r="AC142" s="95"/>
    </row>
    <row r="143" spans="4:30" ht="12.75" customHeight="1">
      <c r="F143" s="1250"/>
      <c r="G143" s="59"/>
      <c r="H143" s="1244"/>
      <c r="I143" s="1244"/>
      <c r="J143" s="1244"/>
      <c r="K143" s="1245"/>
      <c r="L143" s="1245"/>
      <c r="M143" s="60"/>
      <c r="N143" s="1244"/>
      <c r="S143" s="1237"/>
      <c r="T143" s="1241"/>
      <c r="U143" s="1241"/>
      <c r="V143" s="1241"/>
      <c r="W143" s="1241"/>
      <c r="X143" s="1241"/>
      <c r="Z143" s="48"/>
      <c r="AA143" s="346"/>
      <c r="AB143" s="346"/>
      <c r="AC143" s="346"/>
    </row>
    <row r="144" spans="4:30" ht="12.75" customHeight="1">
      <c r="F144" s="1250"/>
      <c r="G144" s="59"/>
      <c r="H144" s="1244"/>
      <c r="I144" s="1244"/>
      <c r="J144" s="1244"/>
      <c r="K144" s="1245"/>
      <c r="L144" s="1245"/>
      <c r="M144" s="60"/>
      <c r="N144" s="1244"/>
      <c r="S144" s="1237"/>
      <c r="T144" s="1241"/>
      <c r="U144" s="1241"/>
      <c r="V144" s="1241"/>
      <c r="W144" s="1241"/>
      <c r="X144" s="1241"/>
      <c r="Z144" s="48"/>
      <c r="AA144" s="346"/>
      <c r="AB144" s="346"/>
      <c r="AC144" s="346"/>
    </row>
    <row r="145" spans="3:29" ht="12.75" customHeight="1">
      <c r="F145" s="1250"/>
      <c r="G145" s="59"/>
      <c r="H145" s="1244"/>
      <c r="I145" s="1244"/>
      <c r="J145" s="1244"/>
      <c r="K145" s="1245"/>
      <c r="L145" s="1245"/>
      <c r="M145" s="60"/>
      <c r="N145" s="1244"/>
      <c r="S145" s="356"/>
      <c r="AA145" s="95"/>
      <c r="AB145" s="95"/>
      <c r="AC145" s="95"/>
    </row>
    <row r="146" spans="3:29" ht="12.75" customHeight="1">
      <c r="F146" s="1250"/>
      <c r="G146" s="59"/>
      <c r="H146" s="1244"/>
      <c r="I146" s="1244"/>
      <c r="J146" s="1244"/>
      <c r="K146" s="1245"/>
      <c r="L146" s="1245"/>
      <c r="M146" s="60"/>
      <c r="N146" s="1244"/>
      <c r="S146" s="1237"/>
      <c r="T146" s="1241"/>
      <c r="U146" s="1241"/>
      <c r="V146" s="1241"/>
      <c r="W146" s="1241"/>
      <c r="X146" s="1241"/>
      <c r="Z146" s="48"/>
      <c r="AA146" s="346"/>
      <c r="AB146" s="346"/>
      <c r="AC146" s="346"/>
    </row>
    <row r="147" spans="3:29" ht="12.75" customHeight="1">
      <c r="F147" s="1250"/>
      <c r="G147" s="59"/>
      <c r="H147" s="1244"/>
      <c r="I147" s="1244"/>
      <c r="J147" s="1244"/>
      <c r="K147" s="1245"/>
      <c r="L147" s="1245"/>
      <c r="M147" s="60"/>
      <c r="N147" s="1244"/>
      <c r="S147" s="1237"/>
      <c r="T147" s="1241"/>
      <c r="U147" s="1241"/>
      <c r="V147" s="1241"/>
      <c r="W147" s="1241"/>
      <c r="X147" s="1241"/>
      <c r="Z147" s="48"/>
      <c r="AA147" s="346"/>
      <c r="AB147" s="346"/>
      <c r="AC147" s="346"/>
    </row>
    <row r="148" spans="3:29" ht="12.75" customHeight="1">
      <c r="H148" s="1249"/>
      <c r="I148" s="1249"/>
      <c r="J148" s="1249"/>
      <c r="K148" s="1249"/>
      <c r="L148" s="1249"/>
      <c r="M148" s="64"/>
      <c r="N148" s="64"/>
      <c r="S148" s="356"/>
      <c r="AA148" s="95"/>
      <c r="AB148" s="95"/>
      <c r="AC148" s="95"/>
    </row>
    <row r="149" spans="3:29" ht="19.5" customHeight="1">
      <c r="C149" s="1255"/>
      <c r="D149" s="1255"/>
      <c r="E149" s="1255"/>
      <c r="F149" s="1255"/>
      <c r="G149" s="1255"/>
      <c r="H149" s="1255"/>
      <c r="I149" s="1255"/>
      <c r="J149" s="19"/>
      <c r="K149" s="1247"/>
      <c r="L149" s="345"/>
      <c r="M149" s="345"/>
      <c r="N149" s="345"/>
      <c r="O149" s="65"/>
      <c r="P149" s="345"/>
      <c r="S149" s="1237"/>
      <c r="T149" s="1241"/>
      <c r="U149" s="1241"/>
      <c r="V149" s="1241"/>
      <c r="W149" s="1241"/>
      <c r="X149" s="1241"/>
      <c r="Z149" s="48"/>
      <c r="AA149" s="346"/>
      <c r="AB149" s="346"/>
      <c r="AC149" s="346"/>
    </row>
    <row r="150" spans="3:29" ht="4.5" customHeight="1">
      <c r="C150" s="390"/>
      <c r="D150" s="18"/>
      <c r="E150" s="18"/>
      <c r="F150" s="18"/>
      <c r="G150" s="18"/>
      <c r="H150" s="18"/>
      <c r="I150" s="18"/>
      <c r="J150" s="19"/>
      <c r="K150" s="1247"/>
      <c r="L150" s="345"/>
      <c r="M150" s="345"/>
      <c r="N150" s="345"/>
      <c r="O150" s="65"/>
      <c r="P150" s="345"/>
      <c r="S150" s="1237"/>
      <c r="T150" s="1241"/>
      <c r="U150" s="1241"/>
      <c r="V150" s="1241"/>
      <c r="W150" s="1241"/>
      <c r="X150" s="1241"/>
      <c r="Z150" s="48"/>
      <c r="AA150" s="346"/>
      <c r="AB150" s="346"/>
      <c r="AC150" s="346"/>
    </row>
    <row r="151" spans="3:29" ht="17.25" customHeight="1">
      <c r="C151" s="1256"/>
      <c r="D151" s="1256"/>
      <c r="E151" s="1256"/>
      <c r="F151" s="1256"/>
      <c r="G151" s="1256"/>
      <c r="H151" s="1256"/>
      <c r="I151" s="18"/>
      <c r="J151" s="19"/>
      <c r="K151" s="1247"/>
      <c r="L151" s="345"/>
      <c r="M151" s="345"/>
      <c r="N151" s="345"/>
      <c r="O151" s="65"/>
      <c r="P151" s="345"/>
      <c r="S151" s="356"/>
      <c r="AA151" s="43"/>
      <c r="AB151" s="43"/>
      <c r="AC151" s="43"/>
    </row>
    <row r="152" spans="3:29" ht="3.75" customHeight="1">
      <c r="C152" s="371"/>
      <c r="D152" s="44"/>
      <c r="E152" s="44"/>
      <c r="F152" s="44"/>
      <c r="G152" s="44"/>
      <c r="H152" s="44"/>
      <c r="I152" s="44"/>
      <c r="J152" s="44"/>
      <c r="P152" s="44"/>
      <c r="S152" s="356"/>
    </row>
    <row r="153" spans="3:29" ht="14.25" customHeight="1">
      <c r="C153" s="372"/>
      <c r="D153" s="44"/>
      <c r="E153" s="44"/>
      <c r="F153" s="44"/>
      <c r="G153" s="44"/>
      <c r="H153" s="44"/>
      <c r="I153" s="44"/>
      <c r="J153" s="44"/>
      <c r="P153" s="44"/>
      <c r="S153" s="356"/>
    </row>
    <row r="154" spans="3:29" ht="3.75" customHeight="1">
      <c r="C154" s="351"/>
      <c r="D154" s="44"/>
      <c r="E154" s="44"/>
      <c r="F154" s="44"/>
      <c r="G154" s="44"/>
      <c r="H154" s="44"/>
      <c r="I154" s="44"/>
      <c r="J154" s="44"/>
      <c r="P154" s="44"/>
      <c r="S154" s="356"/>
    </row>
    <row r="155" spans="3:29" ht="15.75" customHeight="1">
      <c r="C155" s="1235"/>
      <c r="D155" s="1235"/>
      <c r="E155" s="1235"/>
      <c r="F155" s="1235"/>
      <c r="G155" s="1235"/>
      <c r="H155" s="1235"/>
      <c r="I155" s="160"/>
      <c r="J155" s="1234"/>
      <c r="K155" s="1234"/>
      <c r="L155" s="1234"/>
      <c r="M155" s="1234"/>
      <c r="N155" s="1234"/>
      <c r="O155" s="1234"/>
      <c r="P155" s="12"/>
      <c r="S155" s="356"/>
    </row>
    <row r="156" spans="3:29" ht="5.25" customHeight="1">
      <c r="C156" s="352"/>
      <c r="D156" s="6"/>
      <c r="E156" s="6"/>
      <c r="F156" s="6"/>
      <c r="G156" s="6"/>
      <c r="H156" s="6"/>
      <c r="I156" s="12"/>
      <c r="J156" s="12"/>
      <c r="K156" s="12"/>
      <c r="L156" s="12"/>
      <c r="M156" s="12"/>
      <c r="N156" s="12"/>
      <c r="O156" s="6"/>
      <c r="P156" s="12"/>
      <c r="S156" s="356"/>
    </row>
    <row r="157" spans="3:29" ht="15" customHeight="1">
      <c r="C157" s="1235"/>
      <c r="D157" s="1235"/>
      <c r="E157" s="1235"/>
      <c r="F157" s="1235"/>
      <c r="G157" s="1235"/>
      <c r="H157" s="1235"/>
      <c r="I157" s="160"/>
      <c r="J157" s="1234"/>
      <c r="K157" s="1234"/>
      <c r="L157" s="1234"/>
      <c r="M157" s="1234"/>
      <c r="N157" s="1234"/>
      <c r="O157" s="1234"/>
      <c r="P157" s="12"/>
      <c r="S157" s="356"/>
    </row>
    <row r="158" spans="3:29" ht="4.5" customHeight="1">
      <c r="C158" s="353"/>
      <c r="D158" s="48"/>
      <c r="E158" s="48"/>
      <c r="F158" s="48"/>
      <c r="G158" s="48"/>
      <c r="H158" s="48"/>
      <c r="I158" s="12"/>
      <c r="J158" s="48"/>
      <c r="K158" s="12"/>
      <c r="L158" s="12"/>
      <c r="M158" s="12"/>
      <c r="N158" s="12"/>
      <c r="O158" s="6"/>
      <c r="P158" s="12"/>
      <c r="S158" s="1246"/>
      <c r="T158" s="1246"/>
      <c r="U158" s="1246"/>
      <c r="V158" s="1246"/>
      <c r="W158" s="1246"/>
      <c r="X158" s="1246"/>
      <c r="Y158" s="1246"/>
      <c r="Z158" s="1247"/>
      <c r="AA158" s="345"/>
      <c r="AB158" s="345"/>
      <c r="AC158" s="345"/>
    </row>
    <row r="159" spans="3:29" ht="15" customHeight="1">
      <c r="C159" s="1235"/>
      <c r="D159" s="1235"/>
      <c r="E159" s="1235"/>
      <c r="F159" s="1235"/>
      <c r="G159" s="1235"/>
      <c r="H159" s="1235"/>
      <c r="I159" s="160"/>
      <c r="J159" s="1234"/>
      <c r="K159" s="1234"/>
      <c r="L159" s="1234"/>
      <c r="M159" s="1234"/>
      <c r="N159" s="1234"/>
      <c r="O159" s="1234"/>
      <c r="P159" s="12"/>
      <c r="S159" s="359"/>
      <c r="T159" s="66"/>
      <c r="U159" s="66"/>
      <c r="V159" s="66"/>
      <c r="W159" s="66"/>
      <c r="X159" s="66"/>
      <c r="Y159" s="66"/>
      <c r="Z159" s="1247"/>
      <c r="AA159" s="345"/>
      <c r="AB159" s="345"/>
      <c r="AC159" s="345"/>
    </row>
    <row r="160" spans="3:29" ht="6.75" customHeight="1">
      <c r="C160" s="354"/>
      <c r="D160" s="48"/>
      <c r="E160" s="48"/>
      <c r="F160" s="48"/>
      <c r="G160" s="48"/>
      <c r="H160" s="48"/>
      <c r="I160" s="12"/>
      <c r="J160" s="48"/>
      <c r="K160" s="12"/>
      <c r="L160" s="12"/>
      <c r="M160" s="12"/>
      <c r="N160" s="12"/>
      <c r="O160" s="6"/>
      <c r="P160" s="12"/>
      <c r="S160" s="1248"/>
      <c r="T160" s="1248"/>
      <c r="U160" s="1248"/>
      <c r="V160" s="1248"/>
      <c r="W160" s="1248"/>
      <c r="X160" s="1248"/>
      <c r="Y160" s="66"/>
      <c r="Z160" s="1247"/>
      <c r="AA160" s="345"/>
      <c r="AB160" s="345"/>
      <c r="AC160" s="345"/>
    </row>
    <row r="161" spans="3:29">
      <c r="C161" s="372"/>
      <c r="D161" s="48"/>
      <c r="E161" s="48"/>
      <c r="F161" s="48"/>
      <c r="G161" s="48"/>
      <c r="H161" s="48"/>
      <c r="I161" s="12"/>
      <c r="J161" s="391"/>
      <c r="K161" s="12"/>
      <c r="L161" s="373"/>
      <c r="M161" s="373"/>
      <c r="N161" s="373"/>
      <c r="O161" s="12"/>
      <c r="S161" s="356"/>
    </row>
    <row r="162" spans="3:29" ht="4.5" customHeight="1">
      <c r="D162" s="8"/>
      <c r="E162" s="8"/>
      <c r="F162" s="8"/>
      <c r="G162" s="8"/>
      <c r="H162" s="48"/>
      <c r="I162" s="48"/>
      <c r="J162" s="12"/>
      <c r="K162" s="48"/>
      <c r="L162" s="53"/>
      <c r="M162" s="53"/>
      <c r="N162" s="53"/>
      <c r="O162" s="12"/>
      <c r="P162" s="12"/>
      <c r="S162" s="356"/>
      <c r="AB162" s="64"/>
      <c r="AC162" s="64"/>
    </row>
    <row r="163" spans="3:29" ht="12" customHeight="1">
      <c r="C163" s="355"/>
      <c r="H163" s="48"/>
      <c r="I163" s="48"/>
      <c r="J163" s="12"/>
      <c r="K163" s="48"/>
      <c r="L163" s="53"/>
      <c r="M163" s="53"/>
      <c r="N163" s="53"/>
      <c r="O163" s="12"/>
      <c r="P163" s="12"/>
      <c r="S163" s="356"/>
      <c r="V163" s="64"/>
      <c r="W163" s="64"/>
      <c r="X163" s="1249"/>
      <c r="Y163" s="1249"/>
      <c r="Z163" s="1249"/>
      <c r="AA163" s="1249"/>
      <c r="AB163" s="64"/>
      <c r="AC163" s="64"/>
    </row>
    <row r="164" spans="3:29" ht="4.5" customHeight="1">
      <c r="D164" s="17"/>
      <c r="E164" s="17"/>
      <c r="F164" s="17"/>
      <c r="G164" s="17"/>
      <c r="H164" s="48"/>
      <c r="I164" s="48"/>
      <c r="J164" s="12"/>
      <c r="K164" s="48"/>
      <c r="L164" s="53"/>
      <c r="M164" s="53"/>
      <c r="N164" s="53"/>
      <c r="O164" s="12"/>
      <c r="P164" s="12"/>
      <c r="S164" s="356"/>
      <c r="V164" s="1250"/>
      <c r="W164" s="59"/>
      <c r="X164" s="1244"/>
      <c r="Y164" s="1244"/>
      <c r="Z164" s="1245"/>
      <c r="AA164" s="1245"/>
      <c r="AB164" s="60"/>
      <c r="AC164" s="1244"/>
    </row>
    <row r="165" spans="3:29" ht="15" customHeight="1">
      <c r="C165" s="1242"/>
      <c r="D165" s="1239"/>
      <c r="E165" s="1239"/>
      <c r="F165" s="1239"/>
      <c r="G165" s="1239"/>
      <c r="H165" s="1240"/>
      <c r="I165" s="48"/>
      <c r="J165" s="392"/>
      <c r="K165" s="48"/>
      <c r="L165" s="1254"/>
      <c r="M165" s="1254"/>
      <c r="N165" s="1254"/>
      <c r="O165" s="1254"/>
      <c r="P165" s="12"/>
      <c r="S165" s="356"/>
      <c r="V165" s="1250"/>
      <c r="W165" s="59"/>
      <c r="X165" s="1244"/>
      <c r="Y165" s="1244"/>
      <c r="Z165" s="1245"/>
      <c r="AA165" s="1245"/>
      <c r="AB165" s="60"/>
      <c r="AC165" s="1244"/>
    </row>
    <row r="166" spans="3:29" ht="12.75" customHeight="1">
      <c r="C166" s="1242"/>
      <c r="D166" s="1240"/>
      <c r="E166" s="1240"/>
      <c r="F166" s="1240"/>
      <c r="G166" s="1240"/>
      <c r="H166" s="1240"/>
      <c r="I166" s="48"/>
      <c r="J166" s="12"/>
      <c r="K166" s="48"/>
      <c r="L166" s="1254"/>
      <c r="M166" s="1254"/>
      <c r="N166" s="1254"/>
      <c r="O166" s="1254"/>
      <c r="P166" s="12"/>
      <c r="S166" s="356"/>
      <c r="V166" s="1250"/>
      <c r="W166" s="59"/>
      <c r="X166" s="1244"/>
      <c r="Y166" s="1244"/>
      <c r="Z166" s="1245"/>
      <c r="AA166" s="1245"/>
      <c r="AB166" s="60"/>
      <c r="AC166" s="1244"/>
    </row>
    <row r="167" spans="3:29" ht="4.5" customHeight="1">
      <c r="C167" s="356"/>
      <c r="D167" s="1"/>
      <c r="E167" s="1"/>
      <c r="F167" s="1"/>
      <c r="G167" s="1"/>
      <c r="H167" s="1"/>
      <c r="I167" s="48"/>
      <c r="J167" s="12"/>
      <c r="K167" s="48"/>
      <c r="L167" s="55"/>
      <c r="M167" s="55"/>
      <c r="N167" s="55"/>
      <c r="O167" s="90"/>
      <c r="P167" s="12"/>
      <c r="S167" s="356"/>
      <c r="V167" s="1250"/>
      <c r="W167" s="59"/>
      <c r="X167" s="1244"/>
      <c r="Y167" s="1244"/>
      <c r="Z167" s="1245"/>
      <c r="AA167" s="1245"/>
      <c r="AB167" s="60"/>
      <c r="AC167" s="1244"/>
    </row>
    <row r="168" spans="3:29" ht="12.75" customHeight="1">
      <c r="C168" s="1237"/>
      <c r="D168" s="1239"/>
      <c r="E168" s="1239"/>
      <c r="F168" s="1239"/>
      <c r="G168" s="1239"/>
      <c r="H168" s="1240"/>
      <c r="I168" s="48"/>
      <c r="J168" s="392"/>
      <c r="K168" s="48"/>
      <c r="L168" s="1254"/>
      <c r="M168" s="1254"/>
      <c r="N168" s="1254"/>
      <c r="O168" s="1254"/>
      <c r="P168" s="12"/>
      <c r="S168" s="356"/>
      <c r="V168" s="1250"/>
      <c r="W168" s="59"/>
      <c r="X168" s="1244"/>
      <c r="Y168" s="1244"/>
      <c r="Z168" s="1245"/>
      <c r="AA168" s="1245"/>
      <c r="AB168" s="60"/>
      <c r="AC168" s="1244"/>
    </row>
    <row r="169" spans="3:29" ht="12.75" customHeight="1">
      <c r="C169" s="1237"/>
      <c r="D169" s="1240"/>
      <c r="E169" s="1240"/>
      <c r="F169" s="1240"/>
      <c r="G169" s="1240"/>
      <c r="H169" s="1240"/>
      <c r="I169" s="48"/>
      <c r="J169" s="12"/>
      <c r="K169" s="48"/>
      <c r="L169" s="1254"/>
      <c r="M169" s="1254"/>
      <c r="N169" s="1254"/>
      <c r="O169" s="1254"/>
      <c r="P169" s="12"/>
      <c r="S169" s="356"/>
      <c r="V169" s="1250"/>
      <c r="W169" s="59"/>
      <c r="X169" s="1244"/>
      <c r="Y169" s="1244"/>
      <c r="Z169" s="1245"/>
      <c r="AA169" s="1245"/>
      <c r="AB169" s="60"/>
      <c r="AC169" s="1244"/>
    </row>
    <row r="170" spans="3:29" ht="4.5" customHeight="1">
      <c r="C170" s="356"/>
      <c r="D170" s="56"/>
      <c r="E170" s="56"/>
      <c r="F170" s="56"/>
      <c r="G170" s="56"/>
      <c r="H170" s="48"/>
      <c r="I170" s="48"/>
      <c r="J170" s="12"/>
      <c r="K170" s="48"/>
      <c r="L170" s="53"/>
      <c r="M170" s="53"/>
      <c r="N170" s="53"/>
      <c r="O170" s="90"/>
      <c r="P170" s="12"/>
      <c r="V170" s="1250"/>
      <c r="W170" s="62"/>
      <c r="X170" s="1244"/>
      <c r="Y170" s="1244"/>
      <c r="Z170" s="1245"/>
      <c r="AA170" s="1245"/>
      <c r="AB170" s="62"/>
      <c r="AC170" s="1244"/>
    </row>
    <row r="171" spans="3:29" ht="12.75" customHeight="1">
      <c r="C171" s="1237"/>
      <c r="D171" s="1241"/>
      <c r="E171" s="1241"/>
      <c r="F171" s="1241"/>
      <c r="G171" s="1241"/>
      <c r="H171" s="1241"/>
      <c r="I171" s="48"/>
      <c r="J171" s="392"/>
      <c r="K171" s="48"/>
      <c r="L171" s="1254"/>
      <c r="M171" s="1254"/>
      <c r="N171" s="1254"/>
      <c r="O171" s="1254"/>
      <c r="P171" s="12"/>
      <c r="V171" s="1250"/>
      <c r="W171" s="62"/>
      <c r="X171" s="1244"/>
      <c r="Y171" s="1244"/>
      <c r="Z171" s="1245"/>
      <c r="AA171" s="1245"/>
      <c r="AB171" s="60"/>
      <c r="AC171" s="1244"/>
    </row>
    <row r="172" spans="3:29" ht="12.75" customHeight="1">
      <c r="C172" s="1237"/>
      <c r="D172" s="1241"/>
      <c r="E172" s="1241"/>
      <c r="F172" s="1241"/>
      <c r="G172" s="1241"/>
      <c r="H172" s="1241"/>
      <c r="I172" s="48"/>
      <c r="J172" s="12"/>
      <c r="K172" s="48"/>
      <c r="L172" s="1254"/>
      <c r="M172" s="1254"/>
      <c r="N172" s="1254"/>
      <c r="O172" s="1254"/>
      <c r="P172" s="12"/>
      <c r="V172" s="1250"/>
      <c r="W172" s="62"/>
      <c r="X172" s="1244"/>
      <c r="Y172" s="1244"/>
      <c r="Z172" s="1245"/>
      <c r="AA172" s="1245"/>
      <c r="AB172" s="60"/>
      <c r="AC172" s="380"/>
    </row>
    <row r="173" spans="3:29" ht="4.5" customHeight="1">
      <c r="C173" s="356"/>
      <c r="D173" s="56"/>
      <c r="E173" s="56"/>
      <c r="F173" s="56"/>
      <c r="G173" s="56"/>
      <c r="H173" s="48"/>
      <c r="I173" s="48"/>
      <c r="J173" s="12"/>
      <c r="K173" s="48"/>
      <c r="L173" s="53"/>
      <c r="M173" s="53"/>
      <c r="N173" s="53"/>
      <c r="O173" s="90"/>
      <c r="P173" s="12"/>
      <c r="V173" s="1250"/>
      <c r="W173" s="63"/>
      <c r="X173" s="1244"/>
      <c r="Y173" s="1244"/>
      <c r="Z173" s="1245"/>
      <c r="AA173" s="1245"/>
      <c r="AB173" s="63"/>
      <c r="AC173" s="380"/>
    </row>
    <row r="174" spans="3:29" ht="12.75" customHeight="1">
      <c r="C174" s="1237"/>
      <c r="D174" s="1241"/>
      <c r="E174" s="1241"/>
      <c r="F174" s="1241"/>
      <c r="G174" s="1241"/>
      <c r="H174" s="1241"/>
      <c r="I174" s="48"/>
      <c r="J174" s="392"/>
      <c r="K174" s="48"/>
      <c r="L174" s="1254"/>
      <c r="M174" s="1254"/>
      <c r="N174" s="1254"/>
      <c r="O174" s="1254"/>
      <c r="P174" s="12"/>
      <c r="V174" s="1250"/>
      <c r="W174" s="59"/>
      <c r="X174" s="1244"/>
      <c r="Y174" s="1244"/>
      <c r="Z174" s="1245"/>
      <c r="AA174" s="1245"/>
      <c r="AB174" s="60"/>
      <c r="AC174" s="380"/>
    </row>
    <row r="175" spans="3:29" ht="12.75" customHeight="1">
      <c r="C175" s="1237"/>
      <c r="D175" s="1241"/>
      <c r="E175" s="1241"/>
      <c r="F175" s="1241"/>
      <c r="G175" s="1241"/>
      <c r="H175" s="1241"/>
      <c r="I175" s="48"/>
      <c r="J175" s="12"/>
      <c r="K175" s="48"/>
      <c r="L175" s="1254"/>
      <c r="M175" s="1254"/>
      <c r="N175" s="1254"/>
      <c r="O175" s="1254"/>
      <c r="P175" s="12"/>
      <c r="V175" s="1250"/>
      <c r="W175" s="59"/>
      <c r="X175" s="1244"/>
      <c r="Y175" s="1244"/>
      <c r="Z175" s="1245"/>
      <c r="AA175" s="1245"/>
      <c r="AB175" s="60"/>
      <c r="AC175" s="380"/>
    </row>
    <row r="176" spans="3:29" ht="4.5" customHeight="1">
      <c r="C176" s="356"/>
      <c r="D176" s="56"/>
      <c r="E176" s="56"/>
      <c r="F176" s="56"/>
      <c r="G176" s="56"/>
      <c r="H176" s="48"/>
      <c r="I176" s="48"/>
      <c r="J176" s="12"/>
      <c r="K176" s="48"/>
      <c r="L176" s="53"/>
      <c r="M176" s="53"/>
      <c r="N176" s="53"/>
      <c r="O176" s="90"/>
      <c r="P176" s="12"/>
      <c r="S176" s="1252"/>
      <c r="T176" s="1252"/>
      <c r="U176" s="1252"/>
      <c r="V176" s="1250"/>
      <c r="W176" s="59"/>
      <c r="X176" s="1244"/>
      <c r="Y176" s="1244"/>
      <c r="Z176" s="1245"/>
      <c r="AA176" s="1245"/>
      <c r="AB176" s="60"/>
      <c r="AC176" s="380"/>
    </row>
    <row r="177" spans="3:29" ht="12.75" customHeight="1">
      <c r="C177" s="1237"/>
      <c r="D177" s="1241"/>
      <c r="E177" s="1241"/>
      <c r="F177" s="1241"/>
      <c r="G177" s="1241"/>
      <c r="H177" s="1241"/>
      <c r="I177" s="48"/>
      <c r="J177" s="392"/>
      <c r="K177" s="48"/>
      <c r="L177" s="1254"/>
      <c r="M177" s="1254"/>
      <c r="N177" s="1254"/>
      <c r="O177" s="1254"/>
      <c r="P177" s="12"/>
      <c r="S177" s="1252"/>
      <c r="T177" s="1252"/>
      <c r="U177" s="1252"/>
      <c r="V177" s="1250"/>
      <c r="W177" s="59"/>
      <c r="X177" s="1244"/>
      <c r="Y177" s="1244"/>
      <c r="Z177" s="1245"/>
      <c r="AA177" s="1245"/>
      <c r="AB177" s="60"/>
      <c r="AC177" s="380"/>
    </row>
    <row r="178" spans="3:29" ht="12.75" customHeight="1">
      <c r="C178" s="1237"/>
      <c r="D178" s="1241"/>
      <c r="E178" s="1241"/>
      <c r="F178" s="1241"/>
      <c r="G178" s="1241"/>
      <c r="H178" s="1241"/>
      <c r="I178" s="48"/>
      <c r="J178" s="12"/>
      <c r="K178" s="48"/>
      <c r="L178" s="1254"/>
      <c r="M178" s="1254"/>
      <c r="N178" s="1254"/>
      <c r="O178" s="1254"/>
      <c r="P178" s="12"/>
      <c r="T178" s="1251"/>
      <c r="V178" s="1250"/>
      <c r="W178" s="59"/>
      <c r="X178" s="1244"/>
      <c r="Y178" s="1244"/>
      <c r="Z178" s="1245"/>
      <c r="AA178" s="1245"/>
      <c r="AB178" s="60"/>
      <c r="AC178" s="380"/>
    </row>
    <row r="179" spans="3:29" ht="4.5" customHeight="1">
      <c r="C179" s="356"/>
      <c r="D179" s="57"/>
      <c r="E179" s="57"/>
      <c r="F179" s="57"/>
      <c r="G179" s="57"/>
      <c r="H179" s="57"/>
      <c r="I179" s="48"/>
      <c r="J179" s="12"/>
      <c r="K179" s="48"/>
      <c r="L179" s="55"/>
      <c r="M179" s="55"/>
      <c r="N179" s="55"/>
      <c r="O179" s="90"/>
      <c r="P179" s="12"/>
      <c r="T179" s="1251"/>
      <c r="V179" s="1250"/>
      <c r="W179" s="59"/>
      <c r="X179" s="1244"/>
      <c r="Y179" s="1244"/>
      <c r="Z179" s="1245"/>
      <c r="AA179" s="1245"/>
      <c r="AB179" s="60"/>
      <c r="AC179" s="380"/>
    </row>
    <row r="180" spans="3:29" ht="12.75" customHeight="1">
      <c r="C180" s="1237"/>
      <c r="D180" s="1241"/>
      <c r="E180" s="1241"/>
      <c r="F180" s="1241"/>
      <c r="G180" s="1241"/>
      <c r="H180" s="1241"/>
      <c r="I180" s="48"/>
      <c r="J180" s="392"/>
      <c r="K180" s="48"/>
      <c r="L180" s="1254"/>
      <c r="M180" s="1254"/>
      <c r="N180" s="1254"/>
      <c r="O180" s="1254"/>
      <c r="P180" s="12"/>
      <c r="T180" s="1251"/>
      <c r="X180" s="1249"/>
      <c r="Y180" s="1249"/>
      <c r="Z180" s="1249"/>
      <c r="AA180" s="1249"/>
      <c r="AB180" s="64"/>
      <c r="AC180" s="64"/>
    </row>
    <row r="181" spans="3:29" ht="12.75" customHeight="1">
      <c r="C181" s="1237"/>
      <c r="D181" s="1241"/>
      <c r="E181" s="1241"/>
      <c r="F181" s="1241"/>
      <c r="G181" s="1241"/>
      <c r="H181" s="1241"/>
      <c r="I181" s="48"/>
      <c r="J181" s="12"/>
      <c r="K181" s="48"/>
      <c r="L181" s="1254"/>
      <c r="M181" s="1254"/>
      <c r="N181" s="1254"/>
      <c r="O181" s="1254"/>
      <c r="P181" s="12"/>
      <c r="T181" s="1251"/>
    </row>
    <row r="182" spans="3:29" ht="4.5" customHeight="1">
      <c r="C182" s="356"/>
      <c r="D182" s="56"/>
      <c r="E182" s="56"/>
      <c r="F182" s="56"/>
      <c r="G182" s="56"/>
      <c r="H182" s="48"/>
      <c r="I182" s="48"/>
      <c r="J182" s="12"/>
      <c r="K182" s="48"/>
      <c r="L182" s="53"/>
      <c r="M182" s="53"/>
      <c r="N182" s="53"/>
      <c r="O182" s="90"/>
      <c r="P182" s="12"/>
      <c r="T182" s="1251"/>
    </row>
    <row r="183" spans="3:29" ht="12.75" customHeight="1">
      <c r="C183" s="1237"/>
      <c r="D183" s="1241"/>
      <c r="E183" s="1241"/>
      <c r="F183" s="1241"/>
      <c r="G183" s="1241"/>
      <c r="H183" s="1241"/>
      <c r="I183" s="48"/>
      <c r="J183" s="392"/>
      <c r="K183" s="48"/>
      <c r="L183" s="1254"/>
      <c r="M183" s="1254"/>
      <c r="N183" s="1254"/>
      <c r="O183" s="1254"/>
      <c r="P183" s="12"/>
      <c r="T183" s="1251"/>
      <c r="V183" s="64"/>
      <c r="W183" s="64"/>
      <c r="X183" s="1249"/>
      <c r="Y183" s="1249"/>
      <c r="Z183" s="1249"/>
      <c r="AA183" s="1249"/>
      <c r="AB183" s="64"/>
      <c r="AC183" s="64"/>
    </row>
    <row r="184" spans="3:29" ht="12.75" customHeight="1">
      <c r="C184" s="1237"/>
      <c r="D184" s="1241"/>
      <c r="E184" s="1241"/>
      <c r="F184" s="1241"/>
      <c r="G184" s="1241"/>
      <c r="H184" s="1241"/>
      <c r="I184" s="48"/>
      <c r="J184" s="12"/>
      <c r="K184" s="48"/>
      <c r="L184" s="1254"/>
      <c r="M184" s="1254"/>
      <c r="N184" s="1254"/>
      <c r="O184" s="1254"/>
      <c r="P184" s="12"/>
      <c r="T184" s="1251"/>
      <c r="V184" s="1250"/>
      <c r="W184" s="59"/>
      <c r="X184" s="1245"/>
      <c r="Y184" s="1245"/>
      <c r="Z184" s="1245"/>
      <c r="AA184" s="1245"/>
      <c r="AB184" s="60"/>
      <c r="AC184" s="1244"/>
    </row>
    <row r="185" spans="3:29" ht="4.5" customHeight="1">
      <c r="C185" s="356"/>
      <c r="D185" s="56"/>
      <c r="E185" s="56"/>
      <c r="F185" s="56"/>
      <c r="G185" s="56"/>
      <c r="H185" s="48"/>
      <c r="I185" s="48"/>
      <c r="J185" s="12"/>
      <c r="K185" s="48"/>
      <c r="L185" s="53"/>
      <c r="M185" s="53"/>
      <c r="N185" s="53"/>
      <c r="O185" s="90"/>
      <c r="P185" s="12"/>
      <c r="T185" s="1251"/>
      <c r="V185" s="1250"/>
      <c r="W185" s="59"/>
      <c r="X185" s="1245"/>
      <c r="Y185" s="1245"/>
      <c r="Z185" s="1245"/>
      <c r="AA185" s="1245"/>
      <c r="AB185" s="60"/>
      <c r="AC185" s="1244"/>
    </row>
    <row r="186" spans="3:29" ht="12.75" customHeight="1">
      <c r="C186" s="1237"/>
      <c r="D186" s="1241"/>
      <c r="E186" s="1241"/>
      <c r="F186" s="1241"/>
      <c r="G186" s="1241"/>
      <c r="H186" s="1241"/>
      <c r="I186" s="48"/>
      <c r="J186" s="392"/>
      <c r="K186" s="48"/>
      <c r="L186" s="1254"/>
      <c r="M186" s="1254"/>
      <c r="N186" s="1254"/>
      <c r="O186" s="1254"/>
      <c r="P186" s="44"/>
      <c r="V186" s="1250"/>
      <c r="W186" s="59"/>
      <c r="X186" s="1245"/>
      <c r="Y186" s="1245"/>
      <c r="Z186" s="1245"/>
      <c r="AA186" s="1245"/>
      <c r="AB186" s="60"/>
      <c r="AC186" s="1244"/>
    </row>
    <row r="187" spans="3:29" ht="12.75" customHeight="1">
      <c r="C187" s="1237"/>
      <c r="D187" s="1241"/>
      <c r="E187" s="1241"/>
      <c r="F187" s="1241"/>
      <c r="G187" s="1241"/>
      <c r="H187" s="1241"/>
      <c r="I187" s="44"/>
      <c r="J187" s="44"/>
      <c r="K187" s="48"/>
      <c r="L187" s="1254"/>
      <c r="M187" s="1254"/>
      <c r="N187" s="1254"/>
      <c r="O187" s="1254"/>
      <c r="P187" s="44"/>
      <c r="V187" s="1250"/>
      <c r="W187" s="59"/>
      <c r="X187" s="1245"/>
      <c r="Y187" s="1245"/>
      <c r="Z187" s="1245"/>
      <c r="AA187" s="1245"/>
      <c r="AB187" s="60"/>
      <c r="AC187" s="1244"/>
    </row>
    <row r="188" spans="3:29" ht="4.5" customHeight="1">
      <c r="C188" s="356"/>
      <c r="D188" s="44"/>
      <c r="E188" s="44"/>
      <c r="F188" s="44"/>
      <c r="G188" s="44"/>
      <c r="H188" s="44"/>
      <c r="I188" s="44"/>
      <c r="J188" s="44"/>
      <c r="K188" s="48"/>
      <c r="L188" s="91"/>
      <c r="M188" s="91"/>
      <c r="N188" s="91"/>
      <c r="O188" s="92"/>
      <c r="P188" s="44"/>
      <c r="V188" s="1250"/>
      <c r="W188" s="59"/>
      <c r="X188" s="1245"/>
      <c r="Y188" s="1245"/>
      <c r="Z188" s="1245"/>
      <c r="AA188" s="1245"/>
      <c r="AB188" s="60"/>
      <c r="AC188" s="1244"/>
    </row>
    <row r="189" spans="3:29" ht="12.75" customHeight="1">
      <c r="C189" s="1237"/>
      <c r="D189" s="1241"/>
      <c r="E189" s="1241"/>
      <c r="F189" s="1241"/>
      <c r="G189" s="1241"/>
      <c r="H189" s="1241"/>
      <c r="I189" s="44"/>
      <c r="J189" s="392"/>
      <c r="K189" s="48"/>
      <c r="L189" s="1254"/>
      <c r="M189" s="1254"/>
      <c r="N189" s="1254"/>
      <c r="O189" s="1254"/>
      <c r="P189" s="44"/>
      <c r="V189" s="1250"/>
      <c r="W189" s="59"/>
      <c r="X189" s="1245"/>
      <c r="Y189" s="1245"/>
      <c r="Z189" s="1245"/>
      <c r="AA189" s="1245"/>
      <c r="AB189" s="60"/>
      <c r="AC189" s="1244"/>
    </row>
    <row r="190" spans="3:29" ht="12.75" customHeight="1">
      <c r="C190" s="1237"/>
      <c r="D190" s="1241"/>
      <c r="E190" s="1241"/>
      <c r="F190" s="1241"/>
      <c r="G190" s="1241"/>
      <c r="H190" s="1241"/>
      <c r="I190" s="44"/>
      <c r="J190" s="44"/>
      <c r="K190" s="48"/>
      <c r="L190" s="1254"/>
      <c r="M190" s="1254"/>
      <c r="N190" s="1254"/>
      <c r="O190" s="1254"/>
      <c r="P190" s="44"/>
      <c r="V190" s="1250"/>
      <c r="W190" s="62"/>
      <c r="X190" s="1245"/>
      <c r="Y190" s="1245"/>
      <c r="Z190" s="1245"/>
      <c r="AA190" s="1245"/>
      <c r="AB190" s="62"/>
      <c r="AC190" s="1244"/>
    </row>
    <row r="191" spans="3:29" ht="4.5" customHeight="1">
      <c r="L191" s="95"/>
      <c r="M191" s="95"/>
      <c r="N191" s="95"/>
      <c r="O191" s="1"/>
      <c r="V191" s="1250"/>
      <c r="W191" s="62"/>
      <c r="X191" s="1245"/>
      <c r="Y191" s="1245"/>
      <c r="Z191" s="1245"/>
      <c r="AA191" s="1245"/>
      <c r="AB191" s="60"/>
      <c r="AC191" s="1244"/>
    </row>
    <row r="192" spans="3:29" ht="4.5" customHeight="1">
      <c r="L192" s="95"/>
      <c r="M192" s="95"/>
      <c r="N192" s="95"/>
      <c r="O192" s="1"/>
      <c r="V192" s="1250"/>
      <c r="W192" s="62"/>
      <c r="X192" s="1244"/>
      <c r="Y192" s="1244"/>
      <c r="Z192" s="1245"/>
      <c r="AA192" s="1245"/>
      <c r="AB192" s="60"/>
      <c r="AC192" s="1244"/>
    </row>
    <row r="193" spans="3:29" ht="12.75" customHeight="1">
      <c r="C193" s="355"/>
      <c r="L193" s="95"/>
      <c r="M193" s="95"/>
      <c r="N193" s="95"/>
      <c r="O193" s="1"/>
      <c r="V193" s="1250"/>
      <c r="W193" s="63"/>
      <c r="X193" s="1244"/>
      <c r="Y193" s="1244"/>
      <c r="Z193" s="1245"/>
      <c r="AA193" s="1245"/>
      <c r="AB193" s="63"/>
      <c r="AC193" s="1244"/>
    </row>
    <row r="194" spans="3:29" ht="4.5" customHeight="1">
      <c r="L194" s="95"/>
      <c r="M194" s="95"/>
      <c r="N194" s="95"/>
      <c r="O194" s="1"/>
      <c r="V194" s="1250"/>
      <c r="W194" s="59"/>
      <c r="X194" s="1244"/>
      <c r="Y194" s="1244"/>
      <c r="Z194" s="1245"/>
      <c r="AA194" s="1245"/>
      <c r="AB194" s="60"/>
      <c r="AC194" s="1244"/>
    </row>
    <row r="195" spans="3:29" ht="12.75" customHeight="1">
      <c r="C195" s="1237"/>
      <c r="D195" s="1241"/>
      <c r="E195" s="1241"/>
      <c r="F195" s="1241"/>
      <c r="G195" s="1241"/>
      <c r="H195" s="1241"/>
      <c r="J195" s="392"/>
      <c r="K195" s="48"/>
      <c r="L195" s="1254"/>
      <c r="M195" s="1254"/>
      <c r="N195" s="1254"/>
      <c r="O195" s="1254"/>
      <c r="V195" s="1250"/>
      <c r="W195" s="59"/>
      <c r="X195" s="1244"/>
      <c r="Y195" s="1244"/>
      <c r="Z195" s="1245"/>
      <c r="AA195" s="1245"/>
      <c r="AB195" s="60"/>
      <c r="AC195" s="1244"/>
    </row>
    <row r="196" spans="3:29" ht="12.75" customHeight="1">
      <c r="C196" s="1237"/>
      <c r="D196" s="1241"/>
      <c r="E196" s="1241"/>
      <c r="F196" s="1241"/>
      <c r="G196" s="1241"/>
      <c r="H196" s="1241"/>
      <c r="J196" s="44"/>
      <c r="K196" s="48"/>
      <c r="L196" s="1254"/>
      <c r="M196" s="1254"/>
      <c r="N196" s="1254"/>
      <c r="O196" s="1254"/>
      <c r="V196" s="1250"/>
      <c r="W196" s="59"/>
      <c r="X196" s="1244"/>
      <c r="Y196" s="1244"/>
      <c r="Z196" s="1245"/>
      <c r="AA196" s="1245"/>
      <c r="AB196" s="60"/>
      <c r="AC196" s="1244"/>
    </row>
    <row r="197" spans="3:29" ht="4.5" customHeight="1">
      <c r="L197" s="95"/>
      <c r="M197" s="95"/>
      <c r="N197" s="95"/>
      <c r="O197" s="1"/>
      <c r="V197" s="1250"/>
      <c r="W197" s="59"/>
      <c r="X197" s="1244"/>
      <c r="Y197" s="1244"/>
      <c r="Z197" s="1245"/>
      <c r="AA197" s="1245"/>
      <c r="AB197" s="60"/>
      <c r="AC197" s="1244"/>
    </row>
    <row r="198" spans="3:29" ht="12.75" customHeight="1">
      <c r="C198" s="1237"/>
      <c r="D198" s="1241"/>
      <c r="E198" s="1241"/>
      <c r="F198" s="1241"/>
      <c r="G198" s="1241"/>
      <c r="H198" s="1241"/>
      <c r="J198" s="392"/>
      <c r="K198" s="48"/>
      <c r="L198" s="1254"/>
      <c r="M198" s="1254"/>
      <c r="N198" s="1254"/>
      <c r="O198" s="1254"/>
      <c r="V198" s="1250"/>
      <c r="W198" s="59"/>
      <c r="X198" s="1244"/>
      <c r="Y198" s="1244"/>
      <c r="Z198" s="1245"/>
      <c r="AA198" s="1245"/>
      <c r="AB198" s="60"/>
      <c r="AC198" s="1244"/>
    </row>
    <row r="199" spans="3:29" ht="12.75" customHeight="1">
      <c r="C199" s="1237"/>
      <c r="D199" s="1241"/>
      <c r="E199" s="1241"/>
      <c r="F199" s="1241"/>
      <c r="G199" s="1241"/>
      <c r="H199" s="1241"/>
      <c r="J199" s="44"/>
      <c r="K199" s="48"/>
      <c r="L199" s="1254"/>
      <c r="M199" s="1254"/>
      <c r="N199" s="1254"/>
      <c r="O199" s="1254"/>
      <c r="V199" s="1250"/>
      <c r="W199" s="59"/>
      <c r="X199" s="1244"/>
      <c r="Y199" s="1244"/>
      <c r="Z199" s="1245"/>
      <c r="AA199" s="1245"/>
      <c r="AB199" s="60"/>
      <c r="AC199" s="1244"/>
    </row>
    <row r="200" spans="3:29" ht="5.25" customHeight="1">
      <c r="C200" s="356"/>
      <c r="L200" s="95"/>
      <c r="M200" s="95"/>
      <c r="N200" s="95"/>
      <c r="O200" s="1"/>
      <c r="X200" s="1249"/>
      <c r="Y200" s="1249"/>
      <c r="Z200" s="1249"/>
      <c r="AA200" s="1249"/>
      <c r="AB200" s="64"/>
      <c r="AC200" s="64"/>
    </row>
    <row r="201" spans="3:29" ht="12.75" customHeight="1">
      <c r="C201" s="1237"/>
      <c r="D201" s="1241"/>
      <c r="E201" s="1241"/>
      <c r="F201" s="1241"/>
      <c r="G201" s="1241"/>
      <c r="H201" s="1241"/>
      <c r="J201" s="392"/>
      <c r="K201" s="48"/>
      <c r="L201" s="1254"/>
      <c r="M201" s="1254"/>
      <c r="N201" s="1254"/>
      <c r="O201" s="1254"/>
    </row>
    <row r="202" spans="3:29" ht="12.75" customHeight="1">
      <c r="C202" s="1237"/>
      <c r="D202" s="1241"/>
      <c r="E202" s="1241"/>
      <c r="F202" s="1241"/>
      <c r="G202" s="1241"/>
      <c r="H202" s="1241"/>
      <c r="J202" s="44"/>
      <c r="K202" s="48"/>
      <c r="L202" s="1254"/>
      <c r="M202" s="1254"/>
      <c r="N202" s="1254"/>
      <c r="O202" s="1254"/>
    </row>
    <row r="203" spans="3:29" ht="4.5" customHeight="1">
      <c r="L203" s="95"/>
      <c r="M203" s="95"/>
      <c r="N203" s="95"/>
      <c r="O203" s="1"/>
    </row>
    <row r="204" spans="3:29">
      <c r="L204" s="95"/>
      <c r="M204" s="95"/>
      <c r="N204" s="95"/>
      <c r="O204" s="1"/>
    </row>
    <row r="205" spans="3:29" ht="20.25">
      <c r="C205" s="1246"/>
      <c r="D205" s="1246"/>
      <c r="E205" s="1246"/>
      <c r="F205" s="1246"/>
      <c r="G205" s="1246"/>
      <c r="H205" s="1246"/>
      <c r="I205" s="1246"/>
      <c r="J205" s="19"/>
      <c r="K205" s="1247"/>
      <c r="L205" s="96"/>
      <c r="M205" s="96"/>
      <c r="N205" s="96"/>
      <c r="O205" s="97"/>
      <c r="P205" s="345"/>
    </row>
    <row r="206" spans="3:29">
      <c r="C206" s="393"/>
      <c r="D206" s="19"/>
      <c r="E206" s="19"/>
      <c r="F206" s="19"/>
      <c r="G206" s="19"/>
      <c r="H206" s="19"/>
      <c r="I206" s="19"/>
      <c r="J206" s="19"/>
      <c r="K206" s="1247"/>
      <c r="L206" s="96"/>
      <c r="M206" s="96"/>
      <c r="N206" s="96"/>
      <c r="O206" s="97"/>
      <c r="P206" s="345"/>
    </row>
    <row r="207" spans="3:29">
      <c r="C207" s="1248"/>
      <c r="D207" s="1248"/>
      <c r="E207" s="1248"/>
      <c r="F207" s="1248"/>
      <c r="G207" s="1248"/>
      <c r="H207" s="1248"/>
      <c r="I207" s="19"/>
      <c r="J207" s="19"/>
      <c r="K207" s="1247"/>
      <c r="L207" s="96"/>
      <c r="M207" s="96"/>
      <c r="N207" s="96"/>
      <c r="O207" s="97"/>
      <c r="P207" s="345"/>
    </row>
    <row r="208" spans="3:29" ht="6.75" customHeight="1">
      <c r="L208" s="95"/>
      <c r="M208" s="95"/>
      <c r="N208" s="95"/>
      <c r="O208" s="1"/>
    </row>
    <row r="209" spans="3:15">
      <c r="C209" s="355"/>
      <c r="L209" s="95"/>
      <c r="M209" s="95"/>
      <c r="N209" s="95"/>
      <c r="O209" s="1"/>
    </row>
    <row r="210" spans="3:15" ht="7.5" customHeight="1">
      <c r="L210" s="95"/>
      <c r="M210" s="95"/>
      <c r="N210" s="95"/>
      <c r="O210" s="1"/>
    </row>
    <row r="211" spans="3:15" ht="12.75" customHeight="1">
      <c r="C211" s="1237"/>
      <c r="D211" s="1241"/>
      <c r="E211" s="1241"/>
      <c r="F211" s="1241"/>
      <c r="G211" s="1241"/>
      <c r="H211" s="1241"/>
      <c r="J211" s="392"/>
      <c r="K211" s="48"/>
      <c r="L211" s="1254"/>
      <c r="M211" s="1254"/>
      <c r="N211" s="1254"/>
      <c r="O211" s="1254"/>
    </row>
    <row r="212" spans="3:15" ht="12.75" customHeight="1">
      <c r="C212" s="1237"/>
      <c r="D212" s="1241"/>
      <c r="E212" s="1241"/>
      <c r="F212" s="1241"/>
      <c r="G212" s="1241"/>
      <c r="H212" s="1241"/>
      <c r="J212" s="44"/>
      <c r="K212" s="48"/>
      <c r="L212" s="1254"/>
      <c r="M212" s="1254"/>
      <c r="N212" s="1254"/>
      <c r="O212" s="1254"/>
    </row>
    <row r="213" spans="3:15" ht="4.5" customHeight="1">
      <c r="C213" s="356"/>
      <c r="L213" s="95"/>
      <c r="M213" s="95"/>
      <c r="N213" s="95"/>
      <c r="O213" s="1"/>
    </row>
    <row r="214" spans="3:15" ht="12.75" customHeight="1">
      <c r="C214" s="1237"/>
      <c r="D214" s="1241"/>
      <c r="E214" s="1241"/>
      <c r="F214" s="1241"/>
      <c r="G214" s="1241"/>
      <c r="H214" s="1241"/>
      <c r="J214" s="392"/>
      <c r="K214" s="48"/>
      <c r="L214" s="1254"/>
      <c r="M214" s="1254"/>
      <c r="N214" s="1254"/>
      <c r="O214" s="1254"/>
    </row>
    <row r="215" spans="3:15" ht="12.75" customHeight="1">
      <c r="C215" s="1237"/>
      <c r="D215" s="1241"/>
      <c r="E215" s="1241"/>
      <c r="F215" s="1241"/>
      <c r="G215" s="1241"/>
      <c r="H215" s="1241"/>
      <c r="J215" s="44"/>
      <c r="K215" s="48"/>
      <c r="L215" s="1254"/>
      <c r="M215" s="1254"/>
      <c r="N215" s="1254"/>
      <c r="O215" s="1254"/>
    </row>
    <row r="216" spans="3:15" ht="4.5" customHeight="1">
      <c r="C216" s="356"/>
      <c r="L216" s="95"/>
      <c r="M216" s="95"/>
      <c r="N216" s="95"/>
      <c r="O216" s="1"/>
    </row>
    <row r="217" spans="3:15" ht="13.5" customHeight="1">
      <c r="C217" s="1237"/>
      <c r="D217" s="1241"/>
      <c r="E217" s="1241"/>
      <c r="F217" s="1241"/>
      <c r="G217" s="1241"/>
      <c r="H217" s="1241"/>
      <c r="J217" s="392"/>
      <c r="K217" s="48"/>
      <c r="L217" s="1254"/>
      <c r="M217" s="1254"/>
      <c r="N217" s="1254"/>
      <c r="O217" s="1254"/>
    </row>
    <row r="218" spans="3:15" ht="12.75" customHeight="1">
      <c r="C218" s="1237"/>
      <c r="D218" s="1241"/>
      <c r="E218" s="1241"/>
      <c r="F218" s="1241"/>
      <c r="G218" s="1241"/>
      <c r="H218" s="1241"/>
      <c r="J218" s="44"/>
      <c r="K218" s="48"/>
      <c r="L218" s="1254"/>
      <c r="M218" s="1254"/>
      <c r="N218" s="1254"/>
      <c r="O218" s="1254"/>
    </row>
    <row r="219" spans="3:15" ht="4.5" customHeight="1">
      <c r="C219" s="356"/>
      <c r="L219" s="95"/>
      <c r="M219" s="95"/>
      <c r="N219" s="95"/>
      <c r="O219" s="1"/>
    </row>
    <row r="220" spans="3:15" ht="12.75" customHeight="1">
      <c r="C220" s="1237"/>
      <c r="D220" s="1241"/>
      <c r="E220" s="1241"/>
      <c r="F220" s="1241"/>
      <c r="G220" s="1241"/>
      <c r="H220" s="1241"/>
      <c r="J220" s="392"/>
      <c r="K220" s="48"/>
      <c r="L220" s="1254"/>
      <c r="M220" s="1254"/>
      <c r="N220" s="1254"/>
      <c r="O220" s="1254"/>
    </row>
    <row r="221" spans="3:15" ht="12.75" customHeight="1">
      <c r="C221" s="1237"/>
      <c r="D221" s="1241"/>
      <c r="E221" s="1241"/>
      <c r="F221" s="1241"/>
      <c r="G221" s="1241"/>
      <c r="H221" s="1241"/>
      <c r="J221" s="44"/>
      <c r="K221" s="48"/>
      <c r="L221" s="1254"/>
      <c r="M221" s="1254"/>
      <c r="N221" s="1254"/>
      <c r="O221" s="1254"/>
    </row>
    <row r="222" spans="3:15" ht="4.5" customHeight="1">
      <c r="C222" s="356"/>
      <c r="L222" s="95"/>
      <c r="M222" s="95"/>
      <c r="N222" s="95"/>
      <c r="O222" s="1"/>
    </row>
    <row r="223" spans="3:15" ht="3.75" customHeight="1">
      <c r="C223" s="356"/>
      <c r="L223" s="95"/>
      <c r="M223" s="95"/>
      <c r="N223" s="95"/>
      <c r="O223" s="1"/>
    </row>
    <row r="224" spans="3:15">
      <c r="C224" s="355"/>
      <c r="L224" s="95"/>
      <c r="M224" s="95"/>
      <c r="N224" s="95"/>
      <c r="O224" s="1"/>
    </row>
    <row r="225" spans="3:15" ht="4.5" customHeight="1">
      <c r="C225" s="356"/>
      <c r="L225" s="95"/>
      <c r="M225" s="95"/>
      <c r="N225" s="95"/>
      <c r="O225" s="1"/>
    </row>
    <row r="226" spans="3:15" ht="12.75" customHeight="1">
      <c r="C226" s="1237"/>
      <c r="D226" s="1241"/>
      <c r="E226" s="1241"/>
      <c r="F226" s="1241"/>
      <c r="G226" s="1241"/>
      <c r="H226" s="1241"/>
      <c r="J226" s="392"/>
      <c r="K226" s="48"/>
      <c r="L226" s="1254"/>
      <c r="M226" s="1254"/>
      <c r="N226" s="1254"/>
      <c r="O226" s="1254"/>
    </row>
    <row r="227" spans="3:15" ht="12.75" customHeight="1">
      <c r="C227" s="1237"/>
      <c r="D227" s="1241"/>
      <c r="E227" s="1241"/>
      <c r="F227" s="1241"/>
      <c r="G227" s="1241"/>
      <c r="H227" s="1241"/>
      <c r="J227" s="44"/>
      <c r="K227" s="48"/>
      <c r="L227" s="1254"/>
      <c r="M227" s="1254"/>
      <c r="N227" s="1254"/>
      <c r="O227" s="1254"/>
    </row>
    <row r="228" spans="3:15" ht="4.5" customHeight="1">
      <c r="C228" s="356"/>
      <c r="L228" s="95"/>
      <c r="M228" s="95"/>
      <c r="N228" s="95"/>
      <c r="O228" s="1"/>
    </row>
    <row r="229" spans="3:15" ht="12.75" customHeight="1">
      <c r="C229" s="1237"/>
      <c r="D229" s="1241"/>
      <c r="E229" s="1241"/>
      <c r="F229" s="1241"/>
      <c r="G229" s="1241"/>
      <c r="H229" s="1241"/>
      <c r="J229" s="392"/>
      <c r="K229" s="48"/>
      <c r="L229" s="1254"/>
      <c r="M229" s="1254"/>
      <c r="N229" s="1254"/>
      <c r="O229" s="1254"/>
    </row>
    <row r="230" spans="3:15" ht="12.75" customHeight="1">
      <c r="C230" s="1237"/>
      <c r="D230" s="1241"/>
      <c r="E230" s="1241"/>
      <c r="F230" s="1241"/>
      <c r="G230" s="1241"/>
      <c r="H230" s="1241"/>
      <c r="J230" s="44"/>
      <c r="K230" s="48"/>
      <c r="L230" s="1254"/>
      <c r="M230" s="1254"/>
      <c r="N230" s="1254"/>
      <c r="O230" s="1254"/>
    </row>
    <row r="231" spans="3:15" ht="4.5" customHeight="1">
      <c r="C231" s="356"/>
      <c r="L231" s="95"/>
      <c r="M231" s="95"/>
      <c r="N231" s="95"/>
      <c r="O231" s="1"/>
    </row>
    <row r="232" spans="3:15" ht="12.75" customHeight="1">
      <c r="C232" s="1237"/>
      <c r="D232" s="1241"/>
      <c r="E232" s="1241"/>
      <c r="F232" s="1241"/>
      <c r="G232" s="1241"/>
      <c r="H232" s="1241"/>
      <c r="J232" s="392"/>
      <c r="K232" s="48"/>
      <c r="L232" s="1254"/>
      <c r="M232" s="1254"/>
      <c r="N232" s="1254"/>
      <c r="O232" s="1254"/>
    </row>
    <row r="233" spans="3:15" ht="12.75" customHeight="1">
      <c r="C233" s="1237"/>
      <c r="D233" s="1241"/>
      <c r="E233" s="1241"/>
      <c r="F233" s="1241"/>
      <c r="G233" s="1241"/>
      <c r="H233" s="1241"/>
      <c r="J233" s="44"/>
      <c r="K233" s="48"/>
      <c r="L233" s="1254"/>
      <c r="M233" s="1254"/>
      <c r="N233" s="1254"/>
      <c r="O233" s="1254"/>
    </row>
    <row r="234" spans="3:15" ht="4.5" customHeight="1">
      <c r="C234" s="356"/>
      <c r="L234" s="95"/>
      <c r="M234" s="95"/>
      <c r="N234" s="95"/>
      <c r="O234" s="1"/>
    </row>
    <row r="235" spans="3:15" ht="12.75" customHeight="1">
      <c r="C235" s="1237"/>
      <c r="D235" s="1241"/>
      <c r="E235" s="1241"/>
      <c r="F235" s="1241"/>
      <c r="G235" s="1241"/>
      <c r="H235" s="1241"/>
      <c r="J235" s="392"/>
      <c r="K235" s="48"/>
      <c r="L235" s="1254"/>
      <c r="M235" s="1254"/>
      <c r="N235" s="1254"/>
      <c r="O235" s="1254"/>
    </row>
    <row r="236" spans="3:15" ht="12.75" customHeight="1">
      <c r="C236" s="1237"/>
      <c r="D236" s="1241"/>
      <c r="E236" s="1241"/>
      <c r="F236" s="1241"/>
      <c r="G236" s="1241"/>
      <c r="H236" s="1241"/>
      <c r="J236" s="44"/>
      <c r="K236" s="48"/>
      <c r="L236" s="1254"/>
      <c r="M236" s="1254"/>
      <c r="N236" s="1254"/>
      <c r="O236" s="1254"/>
    </row>
    <row r="237" spans="3:15" ht="5.25" customHeight="1">
      <c r="C237" s="356"/>
      <c r="L237" s="95"/>
      <c r="M237" s="95"/>
      <c r="N237" s="95"/>
      <c r="O237" s="1"/>
    </row>
    <row r="238" spans="3:15" ht="12.75" customHeight="1">
      <c r="C238" s="1237"/>
      <c r="D238" s="1241"/>
      <c r="E238" s="1241"/>
      <c r="F238" s="1241"/>
      <c r="G238" s="1241"/>
      <c r="H238" s="1241"/>
      <c r="J238" s="392"/>
      <c r="K238" s="48"/>
      <c r="L238" s="1254"/>
      <c r="M238" s="1254"/>
      <c r="N238" s="1254"/>
      <c r="O238" s="1254"/>
    </row>
    <row r="239" spans="3:15" ht="12.75" customHeight="1">
      <c r="C239" s="1237"/>
      <c r="D239" s="1241"/>
      <c r="E239" s="1241"/>
      <c r="F239" s="1241"/>
      <c r="G239" s="1241"/>
      <c r="H239" s="1241"/>
      <c r="J239" s="44"/>
      <c r="K239" s="48"/>
      <c r="L239" s="1254"/>
      <c r="M239" s="1254"/>
      <c r="N239" s="1254"/>
      <c r="O239" s="1254"/>
    </row>
    <row r="240" spans="3:15" ht="4.5" customHeight="1">
      <c r="C240" s="356"/>
      <c r="L240" s="95"/>
      <c r="M240" s="95"/>
      <c r="N240" s="95"/>
      <c r="O240" s="1"/>
    </row>
    <row r="241" spans="3:15" ht="12.75" customHeight="1">
      <c r="C241" s="1237"/>
      <c r="D241" s="1241"/>
      <c r="E241" s="1241"/>
      <c r="F241" s="1241"/>
      <c r="G241" s="1241"/>
      <c r="H241" s="1241"/>
      <c r="J241" s="392"/>
      <c r="K241" s="48"/>
      <c r="L241" s="1254"/>
      <c r="M241" s="1254"/>
      <c r="N241" s="1254"/>
      <c r="O241" s="1254"/>
    </row>
    <row r="242" spans="3:15" ht="12.75" customHeight="1">
      <c r="C242" s="1237"/>
      <c r="D242" s="1241"/>
      <c r="E242" s="1241"/>
      <c r="F242" s="1241"/>
      <c r="G242" s="1241"/>
      <c r="H242" s="1241"/>
      <c r="J242" s="44"/>
      <c r="K242" s="48"/>
      <c r="L242" s="1254"/>
      <c r="M242" s="1254"/>
      <c r="N242" s="1254"/>
      <c r="O242" s="1254"/>
    </row>
    <row r="243" spans="3:15" ht="4.5" customHeight="1">
      <c r="C243" s="356"/>
      <c r="L243" s="95"/>
      <c r="M243" s="95"/>
      <c r="N243" s="95"/>
      <c r="O243" s="1"/>
    </row>
    <row r="244" spans="3:15" ht="12.75" customHeight="1">
      <c r="C244" s="1237"/>
      <c r="D244" s="1241"/>
      <c r="E244" s="1241"/>
      <c r="F244" s="1241"/>
      <c r="G244" s="1241"/>
      <c r="H244" s="1241"/>
      <c r="J244" s="392"/>
      <c r="K244" s="48"/>
      <c r="L244" s="1254"/>
      <c r="M244" s="1254"/>
      <c r="N244" s="1254"/>
      <c r="O244" s="1254"/>
    </row>
    <row r="245" spans="3:15" ht="12.75" customHeight="1">
      <c r="C245" s="1237"/>
      <c r="D245" s="1241"/>
      <c r="E245" s="1241"/>
      <c r="F245" s="1241"/>
      <c r="G245" s="1241"/>
      <c r="H245" s="1241"/>
      <c r="J245" s="44"/>
      <c r="K245" s="48"/>
      <c r="L245" s="1254"/>
      <c r="M245" s="1254"/>
      <c r="N245" s="1254"/>
      <c r="O245" s="1254"/>
    </row>
    <row r="246" spans="3:15" ht="4.5" customHeight="1">
      <c r="C246" s="356"/>
      <c r="L246" s="95"/>
      <c r="M246" s="95"/>
      <c r="N246" s="95"/>
      <c r="O246" s="1"/>
    </row>
    <row r="247" spans="3:15" ht="12.75" customHeight="1">
      <c r="C247" s="1237"/>
      <c r="D247" s="1241"/>
      <c r="E247" s="1241"/>
      <c r="F247" s="1241"/>
      <c r="G247" s="1241"/>
      <c r="H247" s="1241"/>
      <c r="J247" s="392"/>
      <c r="K247" s="48"/>
      <c r="L247" s="1254"/>
      <c r="M247" s="1254"/>
      <c r="N247" s="1254"/>
      <c r="O247" s="1254"/>
    </row>
    <row r="248" spans="3:15" ht="12.75" customHeight="1">
      <c r="C248" s="1237"/>
      <c r="D248" s="1241"/>
      <c r="E248" s="1241"/>
      <c r="F248" s="1241"/>
      <c r="G248" s="1241"/>
      <c r="H248" s="1241"/>
      <c r="J248" s="44"/>
      <c r="K248" s="48"/>
      <c r="L248" s="1254"/>
      <c r="M248" s="1254"/>
      <c r="N248" s="1254"/>
      <c r="O248" s="1254"/>
    </row>
    <row r="249" spans="3:15" ht="4.5" customHeight="1">
      <c r="C249" s="356"/>
      <c r="L249" s="95"/>
      <c r="M249" s="95"/>
      <c r="N249" s="95"/>
      <c r="O249" s="1"/>
    </row>
    <row r="250" spans="3:15" ht="12.75" customHeight="1">
      <c r="C250" s="1237"/>
      <c r="D250" s="1241"/>
      <c r="E250" s="1241"/>
      <c r="F250" s="1241"/>
      <c r="G250" s="1241"/>
      <c r="H250" s="1241"/>
      <c r="J250" s="392"/>
      <c r="K250" s="48"/>
      <c r="L250" s="1254"/>
      <c r="M250" s="1254"/>
      <c r="N250" s="1254"/>
      <c r="O250" s="1254"/>
    </row>
    <row r="251" spans="3:15" ht="12.75" customHeight="1">
      <c r="C251" s="1237"/>
      <c r="D251" s="1241"/>
      <c r="E251" s="1241"/>
      <c r="F251" s="1241"/>
      <c r="G251" s="1241"/>
      <c r="H251" s="1241"/>
      <c r="J251" s="44"/>
      <c r="K251" s="48"/>
      <c r="L251" s="1254"/>
      <c r="M251" s="1254"/>
      <c r="N251" s="1254"/>
      <c r="O251" s="1254"/>
    </row>
    <row r="252" spans="3:15" ht="4.5" customHeight="1">
      <c r="C252" s="356"/>
      <c r="L252" s="43"/>
      <c r="M252" s="43"/>
      <c r="N252" s="43"/>
      <c r="O252"/>
    </row>
    <row r="253" spans="3:15" ht="9.75" customHeight="1">
      <c r="C253" s="356"/>
    </row>
    <row r="254" spans="3:15">
      <c r="C254" s="356"/>
      <c r="J254" s="88"/>
    </row>
    <row r="255" spans="3:15" ht="12" customHeight="1">
      <c r="C255" s="356"/>
      <c r="J255" s="394"/>
    </row>
    <row r="256" spans="3:15" ht="12" customHeight="1">
      <c r="C256" s="356"/>
      <c r="J256" s="88"/>
    </row>
    <row r="257" spans="3:16" ht="6.75" customHeight="1">
      <c r="C257" s="356"/>
      <c r="J257" s="395"/>
    </row>
    <row r="258" spans="3:16">
      <c r="C258" s="356"/>
    </row>
    <row r="259" spans="3:16" ht="18.75" customHeight="1">
      <c r="C259" s="1246"/>
      <c r="D259" s="1246"/>
      <c r="E259" s="1246"/>
      <c r="F259" s="1246"/>
      <c r="G259" s="1246"/>
      <c r="H259" s="1246"/>
      <c r="I259" s="1246"/>
      <c r="J259" s="19"/>
      <c r="K259" s="1247"/>
      <c r="L259" s="345"/>
      <c r="M259" s="345"/>
      <c r="N259" s="345"/>
      <c r="O259" s="65"/>
      <c r="P259" s="345"/>
    </row>
    <row r="260" spans="3:16">
      <c r="C260" s="393"/>
      <c r="D260" s="19"/>
      <c r="E260" s="19"/>
      <c r="F260" s="19"/>
      <c r="G260" s="19"/>
      <c r="H260" s="19"/>
      <c r="I260" s="19"/>
      <c r="J260" s="19"/>
      <c r="K260" s="1247"/>
      <c r="L260" s="345"/>
      <c r="M260" s="345"/>
      <c r="N260" s="345"/>
      <c r="O260" s="65"/>
      <c r="P260" s="345"/>
    </row>
    <row r="261" spans="3:16">
      <c r="C261" s="1248"/>
      <c r="D261" s="1248"/>
      <c r="E261" s="1248"/>
      <c r="F261" s="1248"/>
      <c r="G261" s="1248"/>
      <c r="H261" s="1248"/>
      <c r="I261" s="19"/>
      <c r="J261" s="19"/>
      <c r="K261" s="1247"/>
      <c r="L261" s="345"/>
      <c r="M261" s="345"/>
      <c r="N261" s="345"/>
      <c r="O261" s="65"/>
      <c r="P261" s="345"/>
    </row>
    <row r="262" spans="3:16" ht="12.75" customHeight="1">
      <c r="C262" s="356"/>
    </row>
    <row r="263" spans="3:16" ht="12.75" customHeight="1">
      <c r="C263" s="356"/>
      <c r="M263" s="1249"/>
      <c r="N263" s="1249"/>
      <c r="O263" s="1249"/>
    </row>
    <row r="264" spans="3:16" ht="12.75" customHeight="1">
      <c r="C264" s="356"/>
      <c r="F264" s="64"/>
      <c r="G264" s="64"/>
      <c r="H264" s="1249"/>
      <c r="I264" s="1249"/>
      <c r="J264" s="1249"/>
      <c r="K264" s="1249"/>
      <c r="L264" s="1249"/>
      <c r="M264" s="1249"/>
      <c r="N264" s="1249"/>
      <c r="O264" s="1249"/>
    </row>
    <row r="265" spans="3:16" ht="12.75" customHeight="1">
      <c r="C265" s="356"/>
      <c r="F265" s="1250"/>
      <c r="G265" s="59"/>
      <c r="H265" s="1244"/>
      <c r="I265" s="1244"/>
      <c r="J265" s="1244"/>
      <c r="K265" s="1244"/>
      <c r="L265" s="1244"/>
      <c r="M265" s="60"/>
      <c r="N265" s="1244"/>
    </row>
    <row r="266" spans="3:16" ht="12.75" customHeight="1">
      <c r="C266" s="356"/>
      <c r="F266" s="1250"/>
      <c r="G266" s="59"/>
      <c r="H266" s="1244"/>
      <c r="I266" s="1244"/>
      <c r="J266" s="1244"/>
      <c r="K266" s="1244"/>
      <c r="L266" s="1244"/>
      <c r="M266" s="60"/>
      <c r="N266" s="1244"/>
    </row>
    <row r="267" spans="3:16" ht="12.75" customHeight="1">
      <c r="C267" s="356"/>
      <c r="F267" s="1250"/>
      <c r="G267" s="59"/>
      <c r="H267" s="1244"/>
      <c r="I267" s="1244"/>
      <c r="J267" s="1244"/>
      <c r="K267" s="1244"/>
      <c r="L267" s="1244"/>
      <c r="M267" s="60"/>
      <c r="N267" s="1244"/>
    </row>
    <row r="268" spans="3:16" ht="12.75" customHeight="1">
      <c r="C268" s="356"/>
      <c r="F268" s="1250"/>
      <c r="G268" s="59"/>
      <c r="H268" s="1244"/>
      <c r="I268" s="1244"/>
      <c r="J268" s="1244"/>
      <c r="K268" s="1244"/>
      <c r="L268" s="1244"/>
      <c r="M268" s="60"/>
      <c r="N268" s="1244"/>
    </row>
    <row r="269" spans="3:16" ht="12.75" customHeight="1">
      <c r="C269" s="356"/>
      <c r="F269" s="1250"/>
      <c r="G269" s="59"/>
      <c r="H269" s="1244"/>
      <c r="I269" s="1244"/>
      <c r="J269" s="1244"/>
      <c r="K269" s="1244"/>
      <c r="L269" s="1244"/>
      <c r="M269" s="60"/>
      <c r="N269" s="1244"/>
    </row>
    <row r="270" spans="3:16" ht="12.75" customHeight="1">
      <c r="C270" s="356"/>
      <c r="F270" s="1250"/>
      <c r="G270" s="59"/>
      <c r="H270" s="1244"/>
      <c r="I270" s="1244"/>
      <c r="J270" s="1244"/>
      <c r="K270" s="1244"/>
      <c r="L270" s="1244"/>
      <c r="M270" s="60"/>
      <c r="N270" s="1244"/>
    </row>
    <row r="271" spans="3:16" ht="12.75" customHeight="1">
      <c r="F271" s="1250"/>
      <c r="G271" s="62"/>
      <c r="H271" s="1244"/>
      <c r="I271" s="1244"/>
      <c r="J271" s="1244"/>
      <c r="K271" s="1244"/>
      <c r="L271" s="1244"/>
      <c r="M271" s="62"/>
      <c r="N271" s="1244"/>
    </row>
    <row r="272" spans="3:16" ht="12.75" customHeight="1">
      <c r="F272" s="1250"/>
      <c r="G272" s="62"/>
      <c r="H272" s="1244"/>
      <c r="I272" s="1244"/>
      <c r="J272" s="1244"/>
      <c r="K272" s="1244"/>
      <c r="L272" s="1244"/>
      <c r="M272" s="60"/>
      <c r="N272" s="1244"/>
    </row>
    <row r="273" spans="3:15" ht="12.75" customHeight="1">
      <c r="F273" s="1250"/>
      <c r="G273" s="62"/>
      <c r="H273" s="1244"/>
      <c r="I273" s="1244"/>
      <c r="J273" s="1244"/>
      <c r="K273" s="1244"/>
      <c r="L273" s="1244"/>
      <c r="M273" s="60"/>
      <c r="N273" s="1245"/>
    </row>
    <row r="274" spans="3:15" ht="12.75" customHeight="1">
      <c r="F274" s="1250"/>
      <c r="G274" s="63"/>
      <c r="H274" s="1244"/>
      <c r="I274" s="1244"/>
      <c r="J274" s="1244"/>
      <c r="K274" s="1244"/>
      <c r="L274" s="1244"/>
      <c r="M274" s="63"/>
      <c r="N274" s="1245"/>
    </row>
    <row r="275" spans="3:15" ht="12.75" customHeight="1">
      <c r="F275" s="1250"/>
      <c r="G275" s="59"/>
      <c r="H275" s="1244"/>
      <c r="I275" s="1244"/>
      <c r="J275" s="1244"/>
      <c r="K275" s="1244"/>
      <c r="L275" s="1244"/>
      <c r="M275" s="60"/>
      <c r="N275" s="1245"/>
    </row>
    <row r="276" spans="3:15" ht="12.75" customHeight="1">
      <c r="F276" s="1250"/>
      <c r="G276" s="59"/>
      <c r="H276" s="1244"/>
      <c r="I276" s="1244"/>
      <c r="J276" s="1244"/>
      <c r="K276" s="1244"/>
      <c r="L276" s="1244"/>
      <c r="M276" s="60"/>
      <c r="N276" s="1245"/>
    </row>
    <row r="277" spans="3:15" ht="15" customHeight="1">
      <c r="C277" s="1252"/>
      <c r="D277" s="1252"/>
      <c r="E277" s="1252"/>
      <c r="F277" s="1250"/>
      <c r="G277" s="59"/>
      <c r="H277" s="1244"/>
      <c r="I277" s="1244"/>
      <c r="J277" s="1244"/>
      <c r="K277" s="1244"/>
      <c r="L277" s="1244"/>
      <c r="M277" s="60"/>
      <c r="N277" s="1245"/>
    </row>
    <row r="278" spans="3:15" ht="15" customHeight="1">
      <c r="C278" s="1252"/>
      <c r="D278" s="1252"/>
      <c r="E278" s="1252"/>
      <c r="F278" s="1250"/>
      <c r="G278" s="59"/>
      <c r="H278" s="1244"/>
      <c r="I278" s="1244"/>
      <c r="J278" s="1244"/>
      <c r="K278" s="1244"/>
      <c r="L278" s="1244"/>
      <c r="M278" s="60"/>
      <c r="N278" s="1245"/>
    </row>
    <row r="279" spans="3:15" ht="12.75" customHeight="1">
      <c r="D279" s="1251"/>
      <c r="F279" s="1250"/>
      <c r="G279" s="59"/>
      <c r="H279" s="1244"/>
      <c r="I279" s="1244"/>
      <c r="J279" s="1244"/>
      <c r="K279" s="1244"/>
      <c r="L279" s="1244"/>
      <c r="M279" s="60"/>
      <c r="N279" s="1245"/>
    </row>
    <row r="280" spans="3:15" ht="12.75" customHeight="1">
      <c r="D280" s="1251"/>
      <c r="F280" s="1250"/>
      <c r="G280" s="59"/>
      <c r="H280" s="1244"/>
      <c r="I280" s="1244"/>
      <c r="J280" s="1244"/>
      <c r="K280" s="1244"/>
      <c r="L280" s="1244"/>
      <c r="M280" s="60"/>
      <c r="N280" s="1245"/>
    </row>
    <row r="281" spans="3:15" ht="12.75" customHeight="1">
      <c r="D281" s="1251"/>
      <c r="H281" s="1249"/>
      <c r="I281" s="1249"/>
      <c r="J281" s="1249"/>
      <c r="K281" s="1249"/>
      <c r="L281" s="1249"/>
      <c r="M281" s="64"/>
      <c r="N281" s="64"/>
    </row>
    <row r="282" spans="3:15" ht="12.75" customHeight="1">
      <c r="D282" s="1251"/>
    </row>
    <row r="283" spans="3:15" ht="12.75" customHeight="1">
      <c r="D283" s="1251"/>
    </row>
    <row r="284" spans="3:15" ht="12.75" customHeight="1">
      <c r="D284" s="1251"/>
      <c r="F284" s="64"/>
      <c r="G284" s="64"/>
      <c r="H284" s="1249"/>
      <c r="I284" s="1249"/>
      <c r="J284" s="1249"/>
      <c r="K284" s="1249"/>
      <c r="L284" s="1249"/>
      <c r="M284" s="1249"/>
      <c r="N284" s="1249"/>
      <c r="O284" s="1249"/>
    </row>
    <row r="285" spans="3:15" ht="12.75" customHeight="1">
      <c r="D285" s="1251"/>
      <c r="F285" s="1250"/>
      <c r="G285" s="59"/>
      <c r="H285" s="1244"/>
      <c r="I285" s="1244"/>
      <c r="J285" s="1244"/>
      <c r="K285" s="1244"/>
      <c r="L285" s="1244"/>
      <c r="M285" s="60"/>
      <c r="N285" s="1244"/>
    </row>
    <row r="286" spans="3:15" ht="12.75" customHeight="1">
      <c r="D286" s="1251"/>
      <c r="F286" s="1250"/>
      <c r="G286" s="59"/>
      <c r="H286" s="1244"/>
      <c r="I286" s="1244"/>
      <c r="J286" s="1244"/>
      <c r="K286" s="1244"/>
      <c r="L286" s="1244"/>
      <c r="M286" s="60"/>
      <c r="N286" s="1244"/>
    </row>
    <row r="287" spans="3:15" ht="12.75" customHeight="1">
      <c r="F287" s="1250"/>
      <c r="G287" s="59"/>
      <c r="H287" s="1244"/>
      <c r="I287" s="1244"/>
      <c r="J287" s="1244"/>
      <c r="K287" s="1244"/>
      <c r="L287" s="1244"/>
      <c r="M287" s="60"/>
      <c r="N287" s="1244"/>
    </row>
    <row r="288" spans="3:15" ht="12.75" customHeight="1">
      <c r="F288" s="1250"/>
      <c r="G288" s="59"/>
      <c r="H288" s="1244"/>
      <c r="I288" s="1244"/>
      <c r="J288" s="1244"/>
      <c r="K288" s="1244"/>
      <c r="L288" s="1244"/>
      <c r="M288" s="60"/>
      <c r="N288" s="1244"/>
    </row>
    <row r="289" spans="6:14" ht="12.75" customHeight="1">
      <c r="F289" s="1250"/>
      <c r="G289" s="59"/>
      <c r="H289" s="1244"/>
      <c r="I289" s="1244"/>
      <c r="J289" s="1244"/>
      <c r="K289" s="1244"/>
      <c r="L289" s="1244"/>
      <c r="M289" s="60"/>
      <c r="N289" s="1244"/>
    </row>
    <row r="290" spans="6:14" ht="12.75" customHeight="1">
      <c r="F290" s="1250"/>
      <c r="G290" s="59"/>
      <c r="H290" s="1244"/>
      <c r="I290" s="1244"/>
      <c r="J290" s="1244"/>
      <c r="K290" s="1244"/>
      <c r="L290" s="1244"/>
      <c r="M290" s="60"/>
      <c r="N290" s="1244"/>
    </row>
    <row r="291" spans="6:14" ht="12.75" customHeight="1">
      <c r="F291" s="1250"/>
      <c r="G291" s="62"/>
      <c r="H291" s="1244"/>
      <c r="I291" s="1244"/>
      <c r="J291" s="1244"/>
      <c r="K291" s="1244"/>
      <c r="L291" s="1244"/>
      <c r="M291" s="62"/>
      <c r="N291" s="1244"/>
    </row>
    <row r="292" spans="6:14" ht="12.75" customHeight="1">
      <c r="F292" s="1250"/>
      <c r="G292" s="62"/>
      <c r="H292" s="1244"/>
      <c r="I292" s="1244"/>
      <c r="J292" s="1244"/>
      <c r="K292" s="1244"/>
      <c r="L292" s="1244"/>
      <c r="M292" s="60"/>
      <c r="N292" s="1244"/>
    </row>
    <row r="293" spans="6:14" ht="12.75" customHeight="1">
      <c r="F293" s="1250"/>
      <c r="G293" s="62"/>
      <c r="H293" s="1244"/>
      <c r="I293" s="1244"/>
      <c r="J293" s="1244"/>
      <c r="K293" s="1244"/>
      <c r="L293" s="1244"/>
      <c r="M293" s="60"/>
      <c r="N293" s="1244"/>
    </row>
    <row r="294" spans="6:14" ht="12.75" customHeight="1">
      <c r="F294" s="1250"/>
      <c r="G294" s="63"/>
      <c r="H294" s="1244"/>
      <c r="I294" s="1244"/>
      <c r="J294" s="1244"/>
      <c r="K294" s="1244"/>
      <c r="L294" s="1244"/>
      <c r="M294" s="63"/>
      <c r="N294" s="1244"/>
    </row>
    <row r="295" spans="6:14" ht="12.75" customHeight="1">
      <c r="F295" s="1250"/>
      <c r="G295" s="59"/>
      <c r="H295" s="1244"/>
      <c r="I295" s="1244"/>
      <c r="J295" s="1244"/>
      <c r="K295" s="1244"/>
      <c r="L295" s="1244"/>
      <c r="M295" s="60"/>
      <c r="N295" s="1244"/>
    </row>
    <row r="296" spans="6:14" ht="12.75" customHeight="1">
      <c r="F296" s="1250"/>
      <c r="G296" s="59"/>
      <c r="H296" s="1244"/>
      <c r="I296" s="1244"/>
      <c r="J296" s="1244"/>
      <c r="K296" s="1244"/>
      <c r="L296" s="1244"/>
      <c r="M296" s="60"/>
      <c r="N296" s="1244"/>
    </row>
    <row r="297" spans="6:14" ht="12.75" customHeight="1">
      <c r="F297" s="1250"/>
      <c r="G297" s="59"/>
      <c r="H297" s="1244"/>
      <c r="I297" s="1244"/>
      <c r="J297" s="1244"/>
      <c r="K297" s="1244"/>
      <c r="L297" s="1244"/>
      <c r="M297" s="60"/>
      <c r="N297" s="1244"/>
    </row>
    <row r="298" spans="6:14" ht="12.75" customHeight="1">
      <c r="F298" s="1250"/>
      <c r="G298" s="59"/>
      <c r="H298" s="1244"/>
      <c r="I298" s="1244"/>
      <c r="J298" s="1244"/>
      <c r="K298" s="1244"/>
      <c r="L298" s="1244"/>
      <c r="M298" s="60"/>
      <c r="N298" s="1244"/>
    </row>
    <row r="299" spans="6:14" ht="12.75" customHeight="1">
      <c r="F299" s="1250"/>
      <c r="G299" s="59"/>
      <c r="H299" s="1244"/>
      <c r="I299" s="1244"/>
      <c r="J299" s="1244"/>
      <c r="K299" s="1244"/>
      <c r="L299" s="1244"/>
      <c r="M299" s="60"/>
      <c r="N299" s="1244"/>
    </row>
    <row r="300" spans="6:14" ht="12.75" customHeight="1">
      <c r="F300" s="1250"/>
      <c r="G300" s="59"/>
      <c r="H300" s="1244"/>
      <c r="I300" s="1244"/>
      <c r="J300" s="1244"/>
      <c r="K300" s="1244"/>
      <c r="L300" s="1244"/>
      <c r="M300" s="60"/>
      <c r="N300" s="1244"/>
    </row>
    <row r="301" spans="6:14" ht="12.75" customHeight="1">
      <c r="H301" s="1249"/>
      <c r="I301" s="1249"/>
      <c r="J301" s="1249"/>
      <c r="K301" s="1249"/>
      <c r="L301" s="1249"/>
      <c r="M301" s="64"/>
      <c r="N301" s="64"/>
    </row>
    <row r="302" spans="6:14"/>
    <row r="303" spans="6:14"/>
    <row r="304" spans="6:1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sheetData>
  <mergeCells count="383">
    <mergeCell ref="U5:W5"/>
    <mergeCell ref="U27:W28"/>
    <mergeCell ref="X27:AA28"/>
    <mergeCell ref="AB27:AD28"/>
    <mergeCell ref="X25:Y26"/>
    <mergeCell ref="Z25:AA26"/>
    <mergeCell ref="AC25:AC26"/>
    <mergeCell ref="AC184:AC191"/>
    <mergeCell ref="X192:Y199"/>
    <mergeCell ref="Z192:AA199"/>
    <mergeCell ref="AC192:AC199"/>
    <mergeCell ref="V7:V8"/>
    <mergeCell ref="X7:AA8"/>
    <mergeCell ref="AB7:AD8"/>
    <mergeCell ref="X45:Y46"/>
    <mergeCell ref="Z45:AA46"/>
    <mergeCell ref="U51:W51"/>
    <mergeCell ref="X200:Y200"/>
    <mergeCell ref="Z200:AA200"/>
    <mergeCell ref="V54:V55"/>
    <mergeCell ref="X54:AA55"/>
    <mergeCell ref="AB54:AD55"/>
    <mergeCell ref="V74:V75"/>
    <mergeCell ref="X74:AA75"/>
    <mergeCell ref="AB74:AD75"/>
    <mergeCell ref="AC164:AC171"/>
    <mergeCell ref="X172:Y179"/>
    <mergeCell ref="Z172:AA179"/>
    <mergeCell ref="X92:Y92"/>
    <mergeCell ref="Z92:AA92"/>
    <mergeCell ref="S146:S147"/>
    <mergeCell ref="T146:X147"/>
    <mergeCell ref="S149:S150"/>
    <mergeCell ref="T149:X150"/>
    <mergeCell ref="S158:Y158"/>
    <mergeCell ref="Z158:Z160"/>
    <mergeCell ref="S160:X160"/>
    <mergeCell ref="X163:AA163"/>
    <mergeCell ref="V164:V179"/>
    <mergeCell ref="X164:Y171"/>
    <mergeCell ref="Z164:AA171"/>
    <mergeCell ref="S176:U177"/>
    <mergeCell ref="T178:T185"/>
    <mergeCell ref="X180:Y180"/>
    <mergeCell ref="Z180:AA180"/>
    <mergeCell ref="X183:AA183"/>
    <mergeCell ref="V184:V199"/>
    <mergeCell ref="X184:Y191"/>
    <mergeCell ref="Z184:AA191"/>
    <mergeCell ref="S131:S132"/>
    <mergeCell ref="T131:X132"/>
    <mergeCell ref="S134:S135"/>
    <mergeCell ref="T134:X135"/>
    <mergeCell ref="S137:S138"/>
    <mergeCell ref="T137:X138"/>
    <mergeCell ref="S140:S141"/>
    <mergeCell ref="T140:X141"/>
    <mergeCell ref="S143:S144"/>
    <mergeCell ref="T143:X144"/>
    <mergeCell ref="S113:S114"/>
    <mergeCell ref="T113:X114"/>
    <mergeCell ref="S116:S117"/>
    <mergeCell ref="T116:X117"/>
    <mergeCell ref="S119:S120"/>
    <mergeCell ref="T119:X120"/>
    <mergeCell ref="S125:S126"/>
    <mergeCell ref="T125:X126"/>
    <mergeCell ref="S128:S129"/>
    <mergeCell ref="T128:X129"/>
    <mergeCell ref="S100:S101"/>
    <mergeCell ref="T100:X101"/>
    <mergeCell ref="S110:S111"/>
    <mergeCell ref="T110:X111"/>
    <mergeCell ref="V56:V71"/>
    <mergeCell ref="X56:Y63"/>
    <mergeCell ref="Z56:AA63"/>
    <mergeCell ref="AC56:AC63"/>
    <mergeCell ref="X64:Y71"/>
    <mergeCell ref="Z64:AA71"/>
    <mergeCell ref="S68:U69"/>
    <mergeCell ref="T70:T77"/>
    <mergeCell ref="X72:Y72"/>
    <mergeCell ref="Z72:AA72"/>
    <mergeCell ref="V76:V91"/>
    <mergeCell ref="X76:Y83"/>
    <mergeCell ref="Z76:AA83"/>
    <mergeCell ref="AC76:AC83"/>
    <mergeCell ref="X84:Y91"/>
    <mergeCell ref="Z84:AA91"/>
    <mergeCell ref="AC84:AC91"/>
    <mergeCell ref="R36:R37"/>
    <mergeCell ref="R39:R40"/>
    <mergeCell ref="R42:R43"/>
    <mergeCell ref="X51:AA51"/>
    <mergeCell ref="R12:R13"/>
    <mergeCell ref="R18:R19"/>
    <mergeCell ref="R21:R22"/>
    <mergeCell ref="R24:R25"/>
    <mergeCell ref="R27:R28"/>
    <mergeCell ref="R30:R31"/>
    <mergeCell ref="R33:R34"/>
    <mergeCell ref="T23:T30"/>
    <mergeCell ref="S21:U21"/>
    <mergeCell ref="B2:O2"/>
    <mergeCell ref="AH2:AU2"/>
    <mergeCell ref="B3:O3"/>
    <mergeCell ref="AH3:AU3"/>
    <mergeCell ref="B4:O4"/>
    <mergeCell ref="AH4:AU4"/>
    <mergeCell ref="R2:AE2"/>
    <mergeCell ref="R3:AE3"/>
    <mergeCell ref="R4:AE4"/>
    <mergeCell ref="L24:O24"/>
    <mergeCell ref="D26:H27"/>
    <mergeCell ref="L26:O26"/>
    <mergeCell ref="L27:O27"/>
    <mergeCell ref="D29:H30"/>
    <mergeCell ref="L29:O29"/>
    <mergeCell ref="L30:O30"/>
    <mergeCell ref="C23:C24"/>
    <mergeCell ref="C26:C27"/>
    <mergeCell ref="H301:J301"/>
    <mergeCell ref="K301:L301"/>
    <mergeCell ref="H285:J292"/>
    <mergeCell ref="K285:L292"/>
    <mergeCell ref="M284:O284"/>
    <mergeCell ref="M263:O264"/>
    <mergeCell ref="H264:L264"/>
    <mergeCell ref="N273:N280"/>
    <mergeCell ref="M131:O131"/>
    <mergeCell ref="H148:J148"/>
    <mergeCell ref="K148:L148"/>
    <mergeCell ref="C149:I149"/>
    <mergeCell ref="K149:K151"/>
    <mergeCell ref="C165:C166"/>
    <mergeCell ref="D165:H166"/>
    <mergeCell ref="L165:O165"/>
    <mergeCell ref="L166:O166"/>
    <mergeCell ref="C151:H151"/>
    <mergeCell ref="D279:D286"/>
    <mergeCell ref="H281:J281"/>
    <mergeCell ref="K281:L281"/>
    <mergeCell ref="H284:L284"/>
    <mergeCell ref="F265:F280"/>
    <mergeCell ref="K273:L280"/>
    <mergeCell ref="C277:E278"/>
    <mergeCell ref="C250:C251"/>
    <mergeCell ref="D250:H251"/>
    <mergeCell ref="L250:O250"/>
    <mergeCell ref="L251:O251"/>
    <mergeCell ref="C259:I259"/>
    <mergeCell ref="K259:K261"/>
    <mergeCell ref="C261:H261"/>
    <mergeCell ref="F285:F300"/>
    <mergeCell ref="N285:N292"/>
    <mergeCell ref="H293:J300"/>
    <mergeCell ref="K293:L300"/>
    <mergeCell ref="N293:N300"/>
    <mergeCell ref="H265:J272"/>
    <mergeCell ref="K265:L272"/>
    <mergeCell ref="N265:N272"/>
    <mergeCell ref="H273:J280"/>
    <mergeCell ref="C244:C245"/>
    <mergeCell ref="D244:H245"/>
    <mergeCell ref="L244:O244"/>
    <mergeCell ref="L245:O245"/>
    <mergeCell ref="C247:C248"/>
    <mergeCell ref="D247:H248"/>
    <mergeCell ref="L247:O247"/>
    <mergeCell ref="L248:O248"/>
    <mergeCell ref="C238:C239"/>
    <mergeCell ref="D238:H239"/>
    <mergeCell ref="L238:O238"/>
    <mergeCell ref="L239:O239"/>
    <mergeCell ref="C241:C242"/>
    <mergeCell ref="D241:H242"/>
    <mergeCell ref="L241:O241"/>
    <mergeCell ref="L242:O242"/>
    <mergeCell ref="C232:C233"/>
    <mergeCell ref="D232:H233"/>
    <mergeCell ref="L232:O232"/>
    <mergeCell ref="L233:O233"/>
    <mergeCell ref="C235:C236"/>
    <mergeCell ref="D235:H236"/>
    <mergeCell ref="L235:O235"/>
    <mergeCell ref="L236:O236"/>
    <mergeCell ref="C226:C227"/>
    <mergeCell ref="D226:H227"/>
    <mergeCell ref="L226:O226"/>
    <mergeCell ref="L227:O227"/>
    <mergeCell ref="C229:C230"/>
    <mergeCell ref="D229:H230"/>
    <mergeCell ref="L229:O229"/>
    <mergeCell ref="L230:O230"/>
    <mergeCell ref="C217:C218"/>
    <mergeCell ref="D217:H218"/>
    <mergeCell ref="L217:O217"/>
    <mergeCell ref="L218:O218"/>
    <mergeCell ref="C220:C221"/>
    <mergeCell ref="D220:H221"/>
    <mergeCell ref="L220:O220"/>
    <mergeCell ref="L221:O221"/>
    <mergeCell ref="C211:C212"/>
    <mergeCell ref="D211:H212"/>
    <mergeCell ref="L211:O211"/>
    <mergeCell ref="L212:O212"/>
    <mergeCell ref="C214:C215"/>
    <mergeCell ref="D214:H215"/>
    <mergeCell ref="L214:O214"/>
    <mergeCell ref="L215:O215"/>
    <mergeCell ref="C201:C202"/>
    <mergeCell ref="D201:H202"/>
    <mergeCell ref="L201:O201"/>
    <mergeCell ref="L202:O202"/>
    <mergeCell ref="C205:I205"/>
    <mergeCell ref="K205:K207"/>
    <mergeCell ref="C207:H207"/>
    <mergeCell ref="C195:C196"/>
    <mergeCell ref="D195:H196"/>
    <mergeCell ref="L195:O195"/>
    <mergeCell ref="L196:O196"/>
    <mergeCell ref="C198:C199"/>
    <mergeCell ref="D198:H199"/>
    <mergeCell ref="L198:O198"/>
    <mergeCell ref="L199:O199"/>
    <mergeCell ref="C186:C187"/>
    <mergeCell ref="D186:H187"/>
    <mergeCell ref="L186:O186"/>
    <mergeCell ref="L187:O187"/>
    <mergeCell ref="C189:C190"/>
    <mergeCell ref="D189:H190"/>
    <mergeCell ref="L189:O189"/>
    <mergeCell ref="L190:O190"/>
    <mergeCell ref="C180:C181"/>
    <mergeCell ref="D180:H181"/>
    <mergeCell ref="L180:O180"/>
    <mergeCell ref="L181:O181"/>
    <mergeCell ref="C183:C184"/>
    <mergeCell ref="D183:H184"/>
    <mergeCell ref="L183:O183"/>
    <mergeCell ref="L184:O184"/>
    <mergeCell ref="C177:C178"/>
    <mergeCell ref="D177:H178"/>
    <mergeCell ref="L177:O177"/>
    <mergeCell ref="L178:O178"/>
    <mergeCell ref="C168:C169"/>
    <mergeCell ref="D168:H169"/>
    <mergeCell ref="L168:O168"/>
    <mergeCell ref="L169:O169"/>
    <mergeCell ref="C171:C172"/>
    <mergeCell ref="D171:H172"/>
    <mergeCell ref="L171:O171"/>
    <mergeCell ref="L172:O172"/>
    <mergeCell ref="C174:C175"/>
    <mergeCell ref="D174:H175"/>
    <mergeCell ref="L174:O174"/>
    <mergeCell ref="L175:O175"/>
    <mergeCell ref="J155:O155"/>
    <mergeCell ref="F132:F147"/>
    <mergeCell ref="D126:D133"/>
    <mergeCell ref="H131:L131"/>
    <mergeCell ref="F112:F127"/>
    <mergeCell ref="C124:E125"/>
    <mergeCell ref="H140:J147"/>
    <mergeCell ref="K140:L147"/>
    <mergeCell ref="N140:N147"/>
    <mergeCell ref="H120:J127"/>
    <mergeCell ref="K120:L127"/>
    <mergeCell ref="H132:J139"/>
    <mergeCell ref="K132:L139"/>
    <mergeCell ref="N132:N139"/>
    <mergeCell ref="H128:J128"/>
    <mergeCell ref="K128:L128"/>
    <mergeCell ref="D88:H89"/>
    <mergeCell ref="L88:O88"/>
    <mergeCell ref="L89:O89"/>
    <mergeCell ref="D82:H83"/>
    <mergeCell ref="L82:O82"/>
    <mergeCell ref="L83:O83"/>
    <mergeCell ref="D85:H86"/>
    <mergeCell ref="L85:O85"/>
    <mergeCell ref="L86:O86"/>
    <mergeCell ref="D91:H92"/>
    <mergeCell ref="L91:O91"/>
    <mergeCell ref="L92:O92"/>
    <mergeCell ref="H112:J119"/>
    <mergeCell ref="K112:L119"/>
    <mergeCell ref="C106:I106"/>
    <mergeCell ref="K106:K108"/>
    <mergeCell ref="C108:H108"/>
    <mergeCell ref="D94:H95"/>
    <mergeCell ref="C91:C92"/>
    <mergeCell ref="C94:C95"/>
    <mergeCell ref="C97:C98"/>
    <mergeCell ref="N112:N119"/>
    <mergeCell ref="L98:O98"/>
    <mergeCell ref="M110:O111"/>
    <mergeCell ref="H111:L111"/>
    <mergeCell ref="L94:O94"/>
    <mergeCell ref="L95:O95"/>
    <mergeCell ref="D97:H98"/>
    <mergeCell ref="L97:O97"/>
    <mergeCell ref="D79:H80"/>
    <mergeCell ref="L79:O79"/>
    <mergeCell ref="L80:O80"/>
    <mergeCell ref="D67:H68"/>
    <mergeCell ref="L67:O67"/>
    <mergeCell ref="D64:H65"/>
    <mergeCell ref="L64:O64"/>
    <mergeCell ref="L65:O65"/>
    <mergeCell ref="L68:O68"/>
    <mergeCell ref="D73:H74"/>
    <mergeCell ref="L73:O73"/>
    <mergeCell ref="L74:O74"/>
    <mergeCell ref="L58:O58"/>
    <mergeCell ref="L59:O59"/>
    <mergeCell ref="D61:H62"/>
    <mergeCell ref="L61:O61"/>
    <mergeCell ref="L62:O62"/>
    <mergeCell ref="C61:C62"/>
    <mergeCell ref="C64:C65"/>
    <mergeCell ref="D76:H77"/>
    <mergeCell ref="L76:O76"/>
    <mergeCell ref="L77:O77"/>
    <mergeCell ref="L53:O53"/>
    <mergeCell ref="L54:O54"/>
    <mergeCell ref="D41:H42"/>
    <mergeCell ref="L41:O41"/>
    <mergeCell ref="L42:O42"/>
    <mergeCell ref="D47:H48"/>
    <mergeCell ref="L47:O47"/>
    <mergeCell ref="L48:O48"/>
    <mergeCell ref="L33:O33"/>
    <mergeCell ref="D35:H36"/>
    <mergeCell ref="L35:O35"/>
    <mergeCell ref="D50:H51"/>
    <mergeCell ref="L50:O50"/>
    <mergeCell ref="L51:O51"/>
    <mergeCell ref="L38:O38"/>
    <mergeCell ref="L39:O39"/>
    <mergeCell ref="D32:H33"/>
    <mergeCell ref="C50:C51"/>
    <mergeCell ref="C53:C54"/>
    <mergeCell ref="C58:C59"/>
    <mergeCell ref="C11:H11"/>
    <mergeCell ref="C41:C42"/>
    <mergeCell ref="C47:C48"/>
    <mergeCell ref="D17:H18"/>
    <mergeCell ref="D38:H39"/>
    <mergeCell ref="C17:C18"/>
    <mergeCell ref="C20:C21"/>
    <mergeCell ref="C29:C30"/>
    <mergeCell ref="C32:C33"/>
    <mergeCell ref="C35:C36"/>
    <mergeCell ref="C38:C39"/>
    <mergeCell ref="D23:H24"/>
    <mergeCell ref="D20:H21"/>
    <mergeCell ref="D53:H54"/>
    <mergeCell ref="D58:H59"/>
    <mergeCell ref="J157:O157"/>
    <mergeCell ref="J159:O159"/>
    <mergeCell ref="C155:H155"/>
    <mergeCell ref="C157:H157"/>
    <mergeCell ref="C159:H159"/>
    <mergeCell ref="J7:O7"/>
    <mergeCell ref="J9:O9"/>
    <mergeCell ref="J11:O11"/>
    <mergeCell ref="C9:H9"/>
    <mergeCell ref="C7:H7"/>
    <mergeCell ref="C85:C86"/>
    <mergeCell ref="C88:C89"/>
    <mergeCell ref="C67:C68"/>
    <mergeCell ref="C73:C74"/>
    <mergeCell ref="C76:C77"/>
    <mergeCell ref="C79:C80"/>
    <mergeCell ref="C82:C83"/>
    <mergeCell ref="L17:O17"/>
    <mergeCell ref="L18:O18"/>
    <mergeCell ref="L20:O20"/>
    <mergeCell ref="L21:O21"/>
    <mergeCell ref="L36:O36"/>
    <mergeCell ref="L23:O23"/>
    <mergeCell ref="L32:O32"/>
  </mergeCells>
  <dataValidations disablePrompts="1" count="1">
    <dataValidation type="list" allowBlank="1" showInputMessage="1" showErrorMessage="1" sqref="J97 J168 J171 J174 J177 J180 J183 J186 J189 J195 J198 J201 J211 J214 J217 J220 J226 J229 J232 J235 J238 J241 J244 J247 J250 J165 J20 J23 J26 J29 J32 J35 J38 J41 J47 J50 J53 J58 J61 J64 J67 J73 J76 J79 J82 J85 J88 J91 J94 J17" xr:uid="{00000000-0002-0000-1000-000000000000}">
      <formula1>$J$100:$J$103</formula1>
    </dataValidation>
  </dataValidations>
  <printOptions horizontalCentered="1" verticalCentered="1"/>
  <pageMargins left="0.41" right="0.34" top="0.37" bottom="0.3" header="0.3" footer="0.3"/>
  <pageSetup paperSize="9" scale="61" fitToWidth="2" orientation="portrait" r:id="rId1"/>
  <headerFooter>
    <oddFooter>&amp;CCopyright © 1987-2011 Kepner-Tregoe, Inc. All Rights Reserved. Reproduction and use subject to License.</oddFooter>
  </headerFooter>
  <colBreaks count="1" manualBreakCount="1">
    <brk id="16" max="10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AG767"/>
  <sheetViews>
    <sheetView showGridLines="0" showZeros="0" view="pageBreakPreview" zoomScale="90" zoomScaleNormal="70" zoomScaleSheetLayoutView="90" workbookViewId="0">
      <selection sqref="A1:A3"/>
    </sheetView>
  </sheetViews>
  <sheetFormatPr defaultColWidth="9.140625" defaultRowHeight="0" customHeight="1" zeroHeight="1"/>
  <cols>
    <col min="1" max="2" width="1.7109375" customWidth="1"/>
    <col min="3" max="3" width="5.85546875" style="241" customWidth="1"/>
    <col min="4" max="4" width="5.85546875" customWidth="1"/>
    <col min="5" max="5" width="7.7109375" customWidth="1"/>
    <col min="6" max="6" width="9.140625" customWidth="1"/>
    <col min="7" max="7" width="10.42578125" customWidth="1"/>
    <col min="8" max="8" width="32.42578125" customWidth="1"/>
    <col min="9" max="9" width="1" customWidth="1"/>
    <col min="10" max="10" width="1.7109375" customWidth="1"/>
    <col min="11" max="11" width="27.28515625" customWidth="1"/>
    <col min="12" max="12" width="4.85546875" customWidth="1"/>
    <col min="13" max="13" width="33.42578125" customWidth="1"/>
    <col min="14" max="14" width="5.42578125" style="43" customWidth="1"/>
    <col min="15" max="18" width="1.7109375" customWidth="1"/>
    <col min="19" max="19" width="5.85546875" style="241" customWidth="1"/>
    <col min="20" max="20" width="5.85546875" customWidth="1"/>
    <col min="21" max="21" width="7.7109375" customWidth="1"/>
    <col min="22" max="22" width="27.28515625" customWidth="1"/>
    <col min="23" max="23" width="10.42578125" customWidth="1"/>
    <col min="24" max="24" width="27.28515625" customWidth="1"/>
    <col min="25" max="25" width="1" customWidth="1"/>
    <col min="26" max="26" width="1.7109375" customWidth="1"/>
    <col min="27" max="27" width="27.28515625" customWidth="1"/>
    <col min="28" max="28" width="4.85546875" customWidth="1"/>
    <col min="29" max="29" width="23.42578125" customWidth="1"/>
    <col min="30" max="30" width="5.42578125" style="43" customWidth="1"/>
    <col min="31" max="33" width="1.7109375" customWidth="1"/>
    <col min="34" max="273" width="9.140625" customWidth="1"/>
  </cols>
  <sheetData>
    <row r="1" spans="1:32" s="152" customFormat="1" ht="7.5" customHeight="1">
      <c r="C1" s="349"/>
      <c r="D1" s="348"/>
      <c r="E1" s="348"/>
      <c r="F1" s="348"/>
      <c r="G1" s="348"/>
      <c r="H1" s="348"/>
      <c r="I1" s="348"/>
      <c r="J1" s="348"/>
      <c r="K1" s="348"/>
      <c r="L1" s="348"/>
      <c r="M1" s="348"/>
      <c r="N1" s="348"/>
      <c r="O1" s="348"/>
      <c r="P1" s="348"/>
      <c r="S1" s="349"/>
      <c r="T1" s="348"/>
      <c r="U1" s="348"/>
      <c r="V1" s="348"/>
      <c r="W1" s="348"/>
      <c r="X1" s="348"/>
      <c r="Y1" s="348"/>
      <c r="Z1" s="348"/>
      <c r="AA1" s="348"/>
      <c r="AB1" s="348"/>
      <c r="AC1" s="348"/>
      <c r="AD1" s="348"/>
      <c r="AE1" s="348"/>
      <c r="AF1" s="348"/>
    </row>
    <row r="2" spans="1:32" ht="41.25" customHeight="1">
      <c r="A2" s="152"/>
      <c r="B2" s="1257" t="str">
        <f ca="1">OFFSET(Lexicon!B533,0,$C$1)</f>
        <v>Performance System</v>
      </c>
      <c r="C2" s="1258"/>
      <c r="D2" s="1258"/>
      <c r="E2" s="1258"/>
      <c r="F2" s="1258"/>
      <c r="G2" s="1258"/>
      <c r="H2" s="1258"/>
      <c r="I2" s="1258"/>
      <c r="J2" s="1258"/>
      <c r="K2" s="1258"/>
      <c r="L2" s="1258"/>
      <c r="M2" s="1258"/>
      <c r="N2" s="1258"/>
      <c r="O2" s="1259"/>
      <c r="P2" s="348"/>
      <c r="Q2" s="152"/>
      <c r="R2" s="1257" t="str">
        <f ca="1">OFFSET(Lexicon!B533,0,$C$1)</f>
        <v>Performance System</v>
      </c>
      <c r="S2" s="1258"/>
      <c r="T2" s="1258"/>
      <c r="U2" s="1258"/>
      <c r="V2" s="1258"/>
      <c r="W2" s="1258"/>
      <c r="X2" s="1258"/>
      <c r="Y2" s="1258"/>
      <c r="Z2" s="1258"/>
      <c r="AA2" s="1258"/>
      <c r="AB2" s="1258"/>
      <c r="AC2" s="1258"/>
      <c r="AD2" s="1258"/>
      <c r="AE2" s="1259"/>
      <c r="AF2" s="348"/>
    </row>
    <row r="3" spans="1:32" ht="6.75" customHeight="1">
      <c r="A3" s="152"/>
      <c r="B3" s="1261"/>
      <c r="C3" s="1261"/>
      <c r="D3" s="1261"/>
      <c r="E3" s="1261"/>
      <c r="F3" s="1261"/>
      <c r="G3" s="1261"/>
      <c r="H3" s="1261"/>
      <c r="I3" s="1261"/>
      <c r="J3" s="1261"/>
      <c r="K3" s="1261"/>
      <c r="L3" s="1261"/>
      <c r="M3" s="1261"/>
      <c r="N3" s="1261"/>
      <c r="O3" s="1261"/>
      <c r="P3" s="152"/>
      <c r="Q3" s="152"/>
      <c r="R3" s="1265"/>
      <c r="S3" s="1265"/>
      <c r="T3" s="1265"/>
      <c r="U3" s="1265"/>
      <c r="V3" s="1265"/>
      <c r="W3" s="1265"/>
      <c r="X3" s="1265"/>
      <c r="Y3" s="1265"/>
      <c r="Z3" s="1265"/>
      <c r="AA3" s="1265"/>
      <c r="AB3" s="1265"/>
      <c r="AC3" s="1265"/>
      <c r="AD3" s="1265"/>
      <c r="AE3" s="1265"/>
      <c r="AF3" s="152"/>
    </row>
    <row r="4" spans="1:32" ht="19.5" customHeight="1">
      <c r="A4" s="152"/>
      <c r="B4" s="1263" t="str">
        <f ca="1">OFFSET(Lexicon!B534,0,$C$1)</f>
        <v>DESIGN Checklist</v>
      </c>
      <c r="C4" s="1263"/>
      <c r="D4" s="1263"/>
      <c r="E4" s="1263"/>
      <c r="F4" s="1263"/>
      <c r="G4" s="1263"/>
      <c r="H4" s="1263"/>
      <c r="I4" s="1263"/>
      <c r="J4" s="1263"/>
      <c r="K4" s="1263"/>
      <c r="L4" s="1263"/>
      <c r="M4" s="1263"/>
      <c r="N4" s="1263"/>
      <c r="O4" s="1263"/>
      <c r="P4" s="152"/>
      <c r="Q4" s="152"/>
      <c r="R4" s="1263" t="str">
        <f ca="1">OFFSET(Lexicon!B573,0,$C$1)</f>
        <v xml:space="preserve"> Balance of Consequences</v>
      </c>
      <c r="S4" s="1263"/>
      <c r="T4" s="1263"/>
      <c r="U4" s="1263"/>
      <c r="V4" s="1263"/>
      <c r="W4" s="1263"/>
      <c r="X4" s="1263"/>
      <c r="Y4" s="1263"/>
      <c r="Z4" s="1263"/>
      <c r="AA4" s="1263"/>
      <c r="AB4" s="1263"/>
      <c r="AC4" s="1263"/>
      <c r="AD4" s="1263"/>
      <c r="AE4" s="1263"/>
      <c r="AF4" s="152"/>
    </row>
    <row r="5" spans="1:32" ht="23.25" customHeight="1" thickBot="1">
      <c r="A5" s="152"/>
      <c r="C5" s="350" t="str">
        <f ca="1">OFFSET(Lexicon!B535,0,$C$1)</f>
        <v>Identification Questions</v>
      </c>
      <c r="D5" s="46"/>
      <c r="E5" s="46"/>
      <c r="F5" s="46"/>
      <c r="G5" s="46"/>
      <c r="H5" s="46"/>
      <c r="I5" s="46"/>
      <c r="J5" s="45"/>
      <c r="K5" s="45"/>
      <c r="L5" s="45"/>
      <c r="M5" s="45"/>
      <c r="N5" s="47"/>
      <c r="O5" s="44"/>
      <c r="P5" s="152"/>
      <c r="Q5" s="152"/>
      <c r="R5" s="370"/>
      <c r="S5" s="356"/>
      <c r="AD5"/>
      <c r="AE5" s="44"/>
      <c r="AF5" s="152"/>
    </row>
    <row r="6" spans="1:32" ht="23.25" customHeight="1">
      <c r="A6" s="152"/>
      <c r="C6" s="356" t="str">
        <f ca="1">OFFSET(Lexicon!B536,0,$C$1)</f>
        <v>What is the result to be achieved?</v>
      </c>
      <c r="D6" s="44"/>
      <c r="E6" s="44"/>
      <c r="F6" s="44"/>
      <c r="G6" s="428"/>
      <c r="H6" s="428"/>
      <c r="O6" s="44"/>
      <c r="P6" s="152"/>
      <c r="Q6" s="152"/>
      <c r="R6" s="370"/>
      <c r="S6" s="356"/>
      <c r="V6" s="64" t="str">
        <f ca="1">OFFSET(Lexicon!B517,0,$C$1)</f>
        <v>Starting point: Identify the Response</v>
      </c>
      <c r="AD6"/>
      <c r="AE6" s="44"/>
      <c r="AF6" s="152"/>
    </row>
    <row r="7" spans="1:32" ht="23.25" customHeight="1">
      <c r="A7" s="152"/>
      <c r="C7" s="356" t="str">
        <f ca="1">OFFSET(Lexicon!B537,0,$C$1)</f>
        <v>What behavior(s) is needed to achieve the result?</v>
      </c>
      <c r="D7" s="44"/>
      <c r="E7" s="44"/>
      <c r="F7" s="44"/>
      <c r="G7" s="44"/>
      <c r="H7" s="425"/>
      <c r="I7" s="377"/>
      <c r="J7" s="377"/>
      <c r="K7" s="377"/>
      <c r="L7" s="377"/>
      <c r="M7" s="377"/>
      <c r="N7" s="377"/>
      <c r="O7" s="44"/>
      <c r="P7" s="152"/>
      <c r="Q7" s="152"/>
      <c r="R7" s="370"/>
      <c r="S7" s="356"/>
      <c r="AD7"/>
      <c r="AE7" s="44"/>
      <c r="AF7" s="152"/>
    </row>
    <row r="8" spans="1:32" ht="21.75" customHeight="1">
      <c r="A8" s="152"/>
      <c r="C8" s="356" t="str">
        <f ca="1">OFFSET(Lexicon!B538,0,$C$1)</f>
        <v>For which behavior is the Performance System being designed?</v>
      </c>
      <c r="D8" s="95"/>
      <c r="E8" s="95"/>
      <c r="F8" s="95"/>
      <c r="G8" s="426"/>
      <c r="H8" s="427"/>
      <c r="I8" s="425"/>
      <c r="J8" s="425"/>
      <c r="K8" s="425"/>
      <c r="L8" s="425"/>
      <c r="M8" s="425"/>
      <c r="N8" s="425"/>
      <c r="O8" s="12"/>
      <c r="P8" s="152"/>
      <c r="Q8" s="152"/>
      <c r="R8" s="355"/>
      <c r="S8" s="356"/>
      <c r="V8" s="64" t="str">
        <f ca="1">OFFSET(Lexicon!B516,0,$C$1)</f>
        <v>Desired Response</v>
      </c>
      <c r="W8" s="64"/>
      <c r="X8" s="1291" t="str">
        <f ca="1">OFFSET(Lexicon!B519,0,$C$1)</f>
        <v>Consequences to Performer</v>
      </c>
      <c r="Y8" s="1291"/>
      <c r="Z8" s="1291"/>
      <c r="AA8" s="1291"/>
      <c r="AC8" s="64" t="str">
        <f ca="1">OFFSET(Lexicon!B522,0,$C$1)</f>
        <v>Consequences to Organisation</v>
      </c>
      <c r="AD8"/>
      <c r="AE8" s="12"/>
      <c r="AF8" s="152"/>
    </row>
    <row r="9" spans="1:32" ht="21.75" customHeight="1">
      <c r="A9" s="152"/>
      <c r="C9" s="356" t="str">
        <f ca="1">OFFSET(Lexicon!B539,0,$C$1)</f>
        <v>What is the desired Response?</v>
      </c>
      <c r="D9" s="43"/>
      <c r="E9" s="43"/>
      <c r="F9" s="43"/>
      <c r="G9" s="424"/>
      <c r="H9" s="425"/>
      <c r="I9" s="377"/>
      <c r="J9" s="377"/>
      <c r="K9" s="377"/>
      <c r="L9" s="377"/>
      <c r="M9" s="377"/>
      <c r="N9" s="377"/>
      <c r="O9" s="12"/>
      <c r="P9" s="152"/>
      <c r="Q9" s="152"/>
      <c r="R9" s="357"/>
      <c r="S9" s="356"/>
      <c r="V9" s="1271">
        <f>G9</f>
        <v>0</v>
      </c>
      <c r="W9" s="59"/>
      <c r="X9" s="396"/>
      <c r="Y9" s="397"/>
      <c r="Z9" s="1279"/>
      <c r="AA9" s="1280"/>
      <c r="AB9" s="60"/>
      <c r="AC9" s="1285"/>
      <c r="AE9" s="12"/>
      <c r="AF9" s="152"/>
    </row>
    <row r="10" spans="1:32" ht="21.75" customHeight="1">
      <c r="A10" s="152"/>
      <c r="C10" s="356" t="str">
        <f ca="1">OFFSET(Lexicon!B540,0,$C$1)</f>
        <v>Who is the Performer (individual or group)?</v>
      </c>
      <c r="D10" s="43"/>
      <c r="E10" s="43"/>
      <c r="F10" s="43"/>
      <c r="G10" s="43"/>
      <c r="H10" s="377"/>
      <c r="I10" s="377"/>
      <c r="J10" s="377"/>
      <c r="K10" s="377"/>
      <c r="L10" s="377"/>
      <c r="M10" s="377"/>
      <c r="N10" s="377"/>
      <c r="O10" s="12"/>
      <c r="P10" s="152"/>
      <c r="Q10" s="152"/>
      <c r="R10" s="356"/>
      <c r="S10" s="356"/>
      <c r="V10" s="1272"/>
      <c r="W10" s="59"/>
      <c r="X10" s="398"/>
      <c r="Y10" s="399"/>
      <c r="Z10" s="1281"/>
      <c r="AA10" s="1282"/>
      <c r="AB10" s="60"/>
      <c r="AC10" s="1286"/>
      <c r="AE10" s="12"/>
      <c r="AF10" s="152"/>
    </row>
    <row r="11" spans="1:32" ht="23.25" customHeight="1" thickBot="1">
      <c r="A11" s="152"/>
      <c r="C11" s="365" t="str">
        <f ca="1">OFFSET(Lexicon!B541,0,$C$1)</f>
        <v>Design Questions</v>
      </c>
      <c r="D11" s="366"/>
      <c r="E11" s="366"/>
      <c r="F11" s="366"/>
      <c r="G11" s="366"/>
      <c r="H11" s="366"/>
      <c r="I11" s="367"/>
      <c r="J11" s="367"/>
      <c r="K11" s="368" t="str">
        <f ca="1">OFFSET(Lexicon!B542,0,$C$1)</f>
        <v>Performance System Comments</v>
      </c>
      <c r="L11" s="368"/>
      <c r="M11" s="368"/>
      <c r="N11" s="369"/>
      <c r="P11" s="152"/>
      <c r="Q11" s="152"/>
      <c r="R11" s="240"/>
      <c r="S11" s="356"/>
      <c r="V11" s="1272"/>
      <c r="W11" s="59"/>
      <c r="X11" s="398"/>
      <c r="Y11" s="399"/>
      <c r="Z11" s="1281"/>
      <c r="AA11" s="1282"/>
      <c r="AB11" s="60"/>
      <c r="AC11" s="1286"/>
      <c r="AF11" s="152"/>
    </row>
    <row r="12" spans="1:32" ht="15" customHeight="1">
      <c r="A12" s="152"/>
      <c r="C12" s="355" t="str">
        <f ca="1">OFFSET(Lexicon!B543,0,$C$1)</f>
        <v>Situation</v>
      </c>
      <c r="H12" s="48"/>
      <c r="I12" s="48"/>
      <c r="J12" s="48"/>
      <c r="K12" s="53"/>
      <c r="L12" s="53"/>
      <c r="M12" s="53"/>
      <c r="N12" s="12"/>
      <c r="O12" s="12"/>
      <c r="P12" s="152"/>
      <c r="Q12" s="152"/>
      <c r="R12" s="357"/>
      <c r="S12" s="356"/>
      <c r="V12" s="1272"/>
      <c r="W12" s="59"/>
      <c r="X12" s="398"/>
      <c r="Y12" s="399"/>
      <c r="Z12" s="1281"/>
      <c r="AA12" s="1282"/>
      <c r="AB12" s="60"/>
      <c r="AC12" s="1286"/>
      <c r="AE12" s="12"/>
      <c r="AF12" s="152"/>
    </row>
    <row r="13" spans="1:32" ht="15" customHeight="1">
      <c r="A13" s="152"/>
      <c r="C13" s="1242">
        <v>1</v>
      </c>
      <c r="D13" s="1239" t="str">
        <f ca="1">OFFSET(Lexicon!B544,0,$C$1)</f>
        <v>What are the performance expectations, including measures and standards, for the desired Response?</v>
      </c>
      <c r="E13" s="1239"/>
      <c r="F13" s="1239"/>
      <c r="G13" s="1239"/>
      <c r="H13" s="1240"/>
      <c r="I13" s="48"/>
      <c r="J13" s="48"/>
      <c r="K13" s="1234"/>
      <c r="L13" s="1234"/>
      <c r="M13" s="1234"/>
      <c r="N13" s="1234"/>
      <c r="O13" s="12"/>
      <c r="P13" s="152"/>
      <c r="Q13" s="152"/>
      <c r="R13" s="356"/>
      <c r="S13" s="356"/>
      <c r="V13" s="1272"/>
      <c r="W13" s="59"/>
      <c r="X13" s="398"/>
      <c r="Y13" s="399"/>
      <c r="Z13" s="1281"/>
      <c r="AA13" s="1282"/>
      <c r="AB13" s="60"/>
      <c r="AC13" s="1286"/>
      <c r="AE13" s="12"/>
      <c r="AF13" s="152"/>
    </row>
    <row r="14" spans="1:32" ht="15" customHeight="1">
      <c r="A14" s="152"/>
      <c r="C14" s="1242"/>
      <c r="D14" s="1240"/>
      <c r="E14" s="1240"/>
      <c r="F14" s="1240"/>
      <c r="G14" s="1240"/>
      <c r="H14" s="1240"/>
      <c r="I14" s="48"/>
      <c r="J14" s="48"/>
      <c r="K14" s="1298"/>
      <c r="L14" s="1298"/>
      <c r="M14" s="1298"/>
      <c r="N14" s="1298"/>
      <c r="O14" s="12"/>
      <c r="P14" s="152"/>
      <c r="Q14" s="152"/>
      <c r="R14" s="1237"/>
      <c r="S14" s="356"/>
      <c r="V14" s="1272"/>
      <c r="W14" s="59"/>
      <c r="X14" s="398"/>
      <c r="Y14" s="399"/>
      <c r="Z14" s="1281"/>
      <c r="AA14" s="1282"/>
      <c r="AB14" s="60"/>
      <c r="AC14" s="1286"/>
      <c r="AE14" s="12"/>
      <c r="AF14" s="152"/>
    </row>
    <row r="15" spans="1:32" ht="15" customHeight="1">
      <c r="A15" s="152"/>
      <c r="C15" s="356"/>
      <c r="D15" s="1"/>
      <c r="E15" s="1"/>
      <c r="F15" s="1"/>
      <c r="G15" s="1"/>
      <c r="H15" s="1"/>
      <c r="I15" s="48"/>
      <c r="J15" s="48"/>
      <c r="K15" s="55"/>
      <c r="L15" s="55"/>
      <c r="M15" s="55"/>
      <c r="N15" s="90"/>
      <c r="O15" s="12"/>
      <c r="P15" s="152"/>
      <c r="Q15" s="152"/>
      <c r="R15" s="1237"/>
      <c r="V15" s="1272"/>
      <c r="W15" s="61" t="s">
        <v>859</v>
      </c>
      <c r="X15" s="398"/>
      <c r="Y15" s="399"/>
      <c r="Z15" s="1281"/>
      <c r="AA15" s="1282"/>
      <c r="AB15" s="61" t="s">
        <v>859</v>
      </c>
      <c r="AC15" s="1286"/>
      <c r="AE15" s="12"/>
      <c r="AF15" s="152"/>
    </row>
    <row r="16" spans="1:32" ht="15" customHeight="1">
      <c r="A16" s="152"/>
      <c r="C16" s="1237">
        <v>2</v>
      </c>
      <c r="D16" s="1241" t="str">
        <f ca="1">OFFSET(Lexicon!B545,0,$C$1)</f>
        <v>How will performance expectations be clarified with the Performer?</v>
      </c>
      <c r="E16" s="1241"/>
      <c r="F16" s="1241"/>
      <c r="G16" s="1241"/>
      <c r="H16" s="1243"/>
      <c r="I16" s="48"/>
      <c r="J16" s="48"/>
      <c r="K16" s="1234"/>
      <c r="L16" s="1234"/>
      <c r="M16" s="1234"/>
      <c r="N16" s="1234"/>
      <c r="O16" s="12"/>
      <c r="P16" s="152"/>
      <c r="Q16" s="152"/>
      <c r="R16" s="356"/>
      <c r="V16" s="1272"/>
      <c r="W16" s="61"/>
      <c r="X16" s="400"/>
      <c r="Y16" s="401"/>
      <c r="Z16" s="1283"/>
      <c r="AA16" s="1284"/>
      <c r="AB16" s="60"/>
      <c r="AC16" s="1287"/>
      <c r="AE16" s="12"/>
      <c r="AF16" s="152"/>
    </row>
    <row r="17" spans="1:32" ht="15" customHeight="1">
      <c r="A17" s="152"/>
      <c r="C17" s="1237"/>
      <c r="D17" s="1243"/>
      <c r="E17" s="1243"/>
      <c r="F17" s="1243"/>
      <c r="G17" s="1243"/>
      <c r="H17" s="1243"/>
      <c r="I17" s="48"/>
      <c r="J17" s="48"/>
      <c r="K17" s="1298"/>
      <c r="L17" s="1298"/>
      <c r="M17" s="1298"/>
      <c r="N17" s="1298"/>
      <c r="O17" s="12"/>
      <c r="P17" s="152"/>
      <c r="Q17" s="152"/>
      <c r="R17" s="356"/>
      <c r="V17" s="1272"/>
      <c r="W17" s="62"/>
      <c r="X17" s="1274"/>
      <c r="Y17" s="1275"/>
      <c r="Z17" s="1279"/>
      <c r="AA17" s="1280"/>
      <c r="AB17" s="60"/>
      <c r="AC17" s="113"/>
      <c r="AE17" s="12"/>
      <c r="AF17" s="152"/>
    </row>
    <row r="18" spans="1:32" ht="15" customHeight="1">
      <c r="A18" s="152"/>
      <c r="C18" s="356"/>
      <c r="D18" s="56"/>
      <c r="E18" s="56"/>
      <c r="F18" s="56"/>
      <c r="G18" s="56"/>
      <c r="H18" s="48"/>
      <c r="I18" s="48"/>
      <c r="J18" s="48"/>
      <c r="K18" s="53"/>
      <c r="L18" s="53"/>
      <c r="M18" s="53"/>
      <c r="N18" s="90"/>
      <c r="O18" s="12"/>
      <c r="P18" s="152"/>
      <c r="Q18" s="152"/>
      <c r="R18" s="355"/>
      <c r="V18" s="1272"/>
      <c r="W18" s="63" t="s">
        <v>861</v>
      </c>
      <c r="X18" s="1276"/>
      <c r="Y18" s="1244"/>
      <c r="Z18" s="1281"/>
      <c r="AA18" s="1282"/>
      <c r="AB18" s="63" t="s">
        <v>861</v>
      </c>
      <c r="AC18" s="114"/>
      <c r="AE18" s="12"/>
      <c r="AF18" s="152"/>
    </row>
    <row r="19" spans="1:32" ht="15" customHeight="1">
      <c r="A19" s="152"/>
      <c r="C19" s="1237">
        <v>3</v>
      </c>
      <c r="D19" s="1241" t="str">
        <f ca="1">OFFSET(Lexicon!B546,0,$C$1)</f>
        <v>How will we ensure the Performer agrees that these expectations are attainable?</v>
      </c>
      <c r="E19" s="1241"/>
      <c r="F19" s="1241"/>
      <c r="G19" s="1241"/>
      <c r="H19" s="1241"/>
      <c r="I19" s="48"/>
      <c r="J19" s="48"/>
      <c r="K19" s="1234"/>
      <c r="L19" s="1234"/>
      <c r="M19" s="1234"/>
      <c r="N19" s="1234"/>
      <c r="O19" s="12"/>
      <c r="P19" s="152"/>
      <c r="Q19" s="152"/>
      <c r="R19" s="356"/>
      <c r="V19" s="1272"/>
      <c r="W19" s="59"/>
      <c r="X19" s="1276"/>
      <c r="Y19" s="1244"/>
      <c r="Z19" s="1281"/>
      <c r="AA19" s="1282"/>
      <c r="AB19" s="60"/>
      <c r="AC19" s="114"/>
      <c r="AE19" s="12"/>
      <c r="AF19" s="152"/>
    </row>
    <row r="20" spans="1:32" ht="15" customHeight="1">
      <c r="A20" s="152"/>
      <c r="C20" s="1237"/>
      <c r="D20" s="1241"/>
      <c r="E20" s="1241"/>
      <c r="F20" s="1241"/>
      <c r="G20" s="1241"/>
      <c r="H20" s="1241"/>
      <c r="I20" s="48"/>
      <c r="J20" s="48"/>
      <c r="K20" s="1298"/>
      <c r="L20" s="1298"/>
      <c r="M20" s="1298"/>
      <c r="N20" s="1298"/>
      <c r="O20" s="12"/>
      <c r="P20" s="152"/>
      <c r="Q20" s="152"/>
      <c r="R20" s="1237"/>
      <c r="V20" s="1272"/>
      <c r="W20" s="59"/>
      <c r="X20" s="1276"/>
      <c r="Y20" s="1244"/>
      <c r="Z20" s="1281"/>
      <c r="AA20" s="1282"/>
      <c r="AB20" s="60"/>
      <c r="AC20" s="114"/>
      <c r="AE20" s="12"/>
      <c r="AF20" s="152"/>
    </row>
    <row r="21" spans="1:32" ht="15" customHeight="1">
      <c r="A21" s="152"/>
      <c r="C21" s="356"/>
      <c r="D21" s="56"/>
      <c r="E21" s="56"/>
      <c r="F21" s="56"/>
      <c r="G21" s="56"/>
      <c r="H21" s="48"/>
      <c r="I21" s="48"/>
      <c r="J21" s="48"/>
      <c r="K21" s="53"/>
      <c r="L21" s="53"/>
      <c r="M21" s="53"/>
      <c r="N21" s="90"/>
      <c r="O21" s="12"/>
      <c r="P21" s="152"/>
      <c r="Q21" s="152"/>
      <c r="R21" s="1237"/>
      <c r="S21" s="1252" t="str">
        <f ca="1">OFFSET(Lexicon!B515,0,$C$1)</f>
        <v>Performer</v>
      </c>
      <c r="T21" s="1252"/>
      <c r="U21" s="1270"/>
      <c r="V21" s="1272"/>
      <c r="W21" s="59"/>
      <c r="X21" s="1276"/>
      <c r="Y21" s="1244"/>
      <c r="Z21" s="1281"/>
      <c r="AA21" s="1282"/>
      <c r="AB21" s="60"/>
      <c r="AC21" s="114"/>
      <c r="AE21" s="12"/>
      <c r="AF21" s="152"/>
    </row>
    <row r="22" spans="1:32" ht="15" customHeight="1">
      <c r="A22" s="152"/>
      <c r="C22" s="1237">
        <v>4</v>
      </c>
      <c r="D22" s="1241" t="str">
        <f ca="1">OFFSET(Lexicon!B547,0,$C$1)</f>
        <v xml:space="preserve">What is the signal to perform? How will we ensure the Performer easily recognises the signal to perform? </v>
      </c>
      <c r="E22" s="1241"/>
      <c r="F22" s="1241"/>
      <c r="G22" s="1241"/>
      <c r="H22" s="1241"/>
      <c r="I22" s="48"/>
      <c r="J22" s="48"/>
      <c r="K22" s="1234"/>
      <c r="L22" s="1234"/>
      <c r="M22" s="1234"/>
      <c r="N22" s="1234"/>
      <c r="O22" s="12"/>
      <c r="P22" s="152"/>
      <c r="Q22" s="152"/>
      <c r="R22" s="356"/>
      <c r="S22" s="1252"/>
      <c r="T22" s="1252"/>
      <c r="U22" s="1270"/>
      <c r="V22" s="1272"/>
      <c r="W22" s="59"/>
      <c r="X22" s="1276"/>
      <c r="Y22" s="1244"/>
      <c r="Z22" s="1281"/>
      <c r="AA22" s="1282"/>
      <c r="AB22" s="60"/>
      <c r="AC22" s="114"/>
      <c r="AE22" s="12"/>
      <c r="AF22" s="152"/>
    </row>
    <row r="23" spans="1:32" ht="15" customHeight="1">
      <c r="A23" s="152"/>
      <c r="C23" s="1237"/>
      <c r="D23" s="1241"/>
      <c r="E23" s="1241"/>
      <c r="F23" s="1241"/>
      <c r="G23" s="1241"/>
      <c r="H23" s="1241"/>
      <c r="I23" s="48"/>
      <c r="J23" s="48"/>
      <c r="K23" s="1234"/>
      <c r="L23" s="1234"/>
      <c r="M23" s="1234"/>
      <c r="N23" s="1234"/>
      <c r="O23" s="12"/>
      <c r="P23" s="152"/>
      <c r="Q23" s="152"/>
      <c r="R23" s="1237"/>
      <c r="T23" s="1267" t="s">
        <v>1909</v>
      </c>
      <c r="V23" s="1272"/>
      <c r="W23" s="59"/>
      <c r="X23" s="1276"/>
      <c r="Y23" s="1244"/>
      <c r="Z23" s="1281"/>
      <c r="AA23" s="1282"/>
      <c r="AB23" s="60"/>
      <c r="AC23" s="114"/>
      <c r="AE23" s="12"/>
      <c r="AF23" s="152"/>
    </row>
    <row r="24" spans="1:32" ht="15" customHeight="1">
      <c r="A24" s="152"/>
      <c r="C24" s="1237"/>
      <c r="D24" s="1241"/>
      <c r="E24" s="1241"/>
      <c r="F24" s="1241"/>
      <c r="G24" s="1241"/>
      <c r="H24" s="1241"/>
      <c r="I24" s="48"/>
      <c r="J24" s="48"/>
      <c r="K24" s="1298"/>
      <c r="L24" s="1298"/>
      <c r="M24" s="1298"/>
      <c r="N24" s="1298"/>
      <c r="O24" s="12"/>
      <c r="P24" s="152"/>
      <c r="Q24" s="152"/>
      <c r="R24" s="1237"/>
      <c r="T24" s="1299"/>
      <c r="V24" s="1273"/>
      <c r="W24" s="59"/>
      <c r="X24" s="1277"/>
      <c r="Y24" s="1278"/>
      <c r="Z24" s="1283"/>
      <c r="AA24" s="1284"/>
      <c r="AB24" s="60"/>
      <c r="AC24" s="115"/>
      <c r="AE24" s="12"/>
      <c r="AF24" s="152"/>
    </row>
    <row r="25" spans="1:32" ht="15" customHeight="1">
      <c r="A25" s="152"/>
      <c r="C25" s="356"/>
      <c r="D25" s="56"/>
      <c r="E25" s="56"/>
      <c r="F25" s="56"/>
      <c r="G25" s="56"/>
      <c r="H25" s="48"/>
      <c r="I25" s="48"/>
      <c r="J25" s="48"/>
      <c r="K25" s="53"/>
      <c r="L25" s="53"/>
      <c r="M25" s="53"/>
      <c r="N25" s="90"/>
      <c r="O25" s="12"/>
      <c r="P25" s="152"/>
      <c r="Q25" s="152"/>
      <c r="R25" s="356"/>
      <c r="T25" s="1299"/>
      <c r="U25" s="22"/>
      <c r="X25" s="1288" t="str">
        <f ca="1">OFFSET(Lexicon!B520,0,$C$1)</f>
        <v>Immediate</v>
      </c>
      <c r="Y25" s="1288"/>
      <c r="Z25" s="1288" t="str">
        <f ca="1">OFFSET(Lexicon!B521,0,$C$1)</f>
        <v>Delayed</v>
      </c>
      <c r="AA25" s="1288"/>
      <c r="AB25" s="64"/>
      <c r="AC25" s="64"/>
      <c r="AE25" s="12"/>
      <c r="AF25" s="152"/>
    </row>
    <row r="26" spans="1:32" ht="15" customHeight="1">
      <c r="A26" s="152"/>
      <c r="C26" s="1237">
        <v>5</v>
      </c>
      <c r="D26" s="1241" t="str">
        <f ca="1">OFFSET(Lexicon!B548,0,$C$1)</f>
        <v>How will we ensure the input the Performer receives is appropriate, correct and timely?</v>
      </c>
      <c r="E26" s="1241"/>
      <c r="F26" s="1241"/>
      <c r="G26" s="1241"/>
      <c r="H26" s="1241"/>
      <c r="I26" s="48"/>
      <c r="J26" s="48"/>
      <c r="K26" s="1234"/>
      <c r="L26" s="1234"/>
      <c r="M26" s="1234"/>
      <c r="N26" s="1234"/>
      <c r="O26" s="12"/>
      <c r="P26" s="152"/>
      <c r="Q26" s="152"/>
      <c r="R26" s="1237"/>
      <c r="T26" s="1299"/>
      <c r="U26" s="22"/>
      <c r="AE26" s="12"/>
      <c r="AF26" s="152"/>
    </row>
    <row r="27" spans="1:32" ht="15" customHeight="1">
      <c r="A27" s="152"/>
      <c r="C27" s="1237"/>
      <c r="D27" s="1241"/>
      <c r="E27" s="1241"/>
      <c r="F27" s="1241"/>
      <c r="G27" s="1241"/>
      <c r="H27" s="1241"/>
      <c r="I27" s="48"/>
      <c r="J27" s="48"/>
      <c r="K27" s="1298"/>
      <c r="L27" s="1298"/>
      <c r="M27" s="1298"/>
      <c r="N27" s="1298"/>
      <c r="O27" s="12"/>
      <c r="P27" s="152"/>
      <c r="Q27" s="152"/>
      <c r="R27" s="1237"/>
      <c r="T27" s="1299"/>
      <c r="U27" s="22"/>
      <c r="V27" s="64"/>
      <c r="X27" s="1249"/>
      <c r="Y27" s="1249"/>
      <c r="Z27" s="1249"/>
      <c r="AA27" s="1249"/>
      <c r="AC27" s="64"/>
      <c r="AE27" s="12"/>
      <c r="AF27" s="152"/>
    </row>
    <row r="28" spans="1:32" ht="15" customHeight="1">
      <c r="A28" s="152"/>
      <c r="C28" s="356"/>
      <c r="D28" s="57"/>
      <c r="E28" s="57"/>
      <c r="F28" s="57"/>
      <c r="G28" s="57"/>
      <c r="H28" s="57"/>
      <c r="I28" s="48"/>
      <c r="J28" s="48"/>
      <c r="K28" s="55"/>
      <c r="L28" s="55"/>
      <c r="M28" s="55"/>
      <c r="N28" s="90"/>
      <c r="O28" s="12"/>
      <c r="P28" s="152"/>
      <c r="Q28" s="152"/>
      <c r="R28" s="356"/>
      <c r="T28" s="1299"/>
      <c r="V28" s="64" t="str">
        <f ca="1">OFFSET(Lexicon!B518,0,$C$1)</f>
        <v>Alternative or Undesired Response</v>
      </c>
      <c r="W28" s="64"/>
      <c r="X28" s="1249" t="str">
        <f ca="1">X8</f>
        <v>Consequences to Performer</v>
      </c>
      <c r="Y28" s="1249"/>
      <c r="Z28" s="1249"/>
      <c r="AA28" s="1249"/>
      <c r="AC28" s="64" t="str">
        <f ca="1">AC8</f>
        <v>Consequences to Organisation</v>
      </c>
      <c r="AD28"/>
      <c r="AE28" s="12"/>
      <c r="AF28" s="152"/>
    </row>
    <row r="29" spans="1:32" ht="15" customHeight="1">
      <c r="A29" s="152"/>
      <c r="C29" s="1237">
        <v>6</v>
      </c>
      <c r="D29" s="1241" t="str">
        <f ca="1">OFFSET(Lexicon!B549,0,$C$1)</f>
        <v>How will we ensure job procedures, processes and work flows are effective?</v>
      </c>
      <c r="E29" s="1241"/>
      <c r="F29" s="1241"/>
      <c r="G29" s="1241"/>
      <c r="H29" s="1241"/>
      <c r="I29" s="48"/>
      <c r="J29" s="48"/>
      <c r="K29" s="1234"/>
      <c r="L29" s="1234"/>
      <c r="M29" s="1234"/>
      <c r="N29" s="1234"/>
      <c r="O29" s="12"/>
      <c r="P29" s="152"/>
      <c r="Q29" s="152"/>
      <c r="R29" s="1237"/>
      <c r="T29" s="1299"/>
      <c r="V29" s="1271">
        <f>G8</f>
        <v>0</v>
      </c>
      <c r="W29" s="59"/>
      <c r="X29" s="1279"/>
      <c r="Y29" s="1289"/>
      <c r="Z29" s="1279"/>
      <c r="AA29" s="1280"/>
      <c r="AB29" s="60"/>
      <c r="AC29" s="1285"/>
      <c r="AE29" s="12"/>
      <c r="AF29" s="152"/>
    </row>
    <row r="30" spans="1:32" ht="15" customHeight="1">
      <c r="A30" s="152"/>
      <c r="C30" s="1237"/>
      <c r="D30" s="1241"/>
      <c r="E30" s="1241"/>
      <c r="F30" s="1241"/>
      <c r="G30" s="1241"/>
      <c r="H30" s="1241"/>
      <c r="I30" s="48"/>
      <c r="J30" s="48"/>
      <c r="K30" s="1298"/>
      <c r="L30" s="1298"/>
      <c r="M30" s="1298"/>
      <c r="N30" s="1298"/>
      <c r="O30" s="12"/>
      <c r="P30" s="152"/>
      <c r="Q30" s="152"/>
      <c r="R30" s="1237"/>
      <c r="T30" s="1300"/>
      <c r="V30" s="1272"/>
      <c r="W30" s="59"/>
      <c r="X30" s="1281"/>
      <c r="Y30" s="1245"/>
      <c r="Z30" s="1281"/>
      <c r="AA30" s="1282"/>
      <c r="AB30" s="60"/>
      <c r="AC30" s="1286"/>
      <c r="AE30" s="12"/>
      <c r="AF30" s="152"/>
    </row>
    <row r="31" spans="1:32" ht="15" customHeight="1">
      <c r="A31" s="152"/>
      <c r="C31" s="356"/>
      <c r="D31" s="56"/>
      <c r="E31" s="56"/>
      <c r="F31" s="56"/>
      <c r="G31" s="56"/>
      <c r="H31" s="48"/>
      <c r="I31" s="48"/>
      <c r="J31" s="48"/>
      <c r="K31" s="53"/>
      <c r="L31" s="53"/>
      <c r="M31" s="53"/>
      <c r="N31" s="90"/>
      <c r="O31" s="12"/>
      <c r="P31" s="152"/>
      <c r="Q31" s="152"/>
      <c r="R31" s="356"/>
      <c r="V31" s="1272"/>
      <c r="W31" s="59"/>
      <c r="X31" s="1281"/>
      <c r="Y31" s="1245"/>
      <c r="Z31" s="1281"/>
      <c r="AA31" s="1282"/>
      <c r="AB31" s="60"/>
      <c r="AC31" s="1286"/>
      <c r="AE31" s="12"/>
      <c r="AF31" s="152"/>
    </row>
    <row r="32" spans="1:32" ht="15" customHeight="1">
      <c r="A32" s="152"/>
      <c r="C32" s="1237">
        <v>7</v>
      </c>
      <c r="D32" s="1241" t="str">
        <f ca="1">OFFSET(Lexicon!B550,0,$C$1)</f>
        <v>How will multiple or competing priorities be clarified?</v>
      </c>
      <c r="E32" s="1241"/>
      <c r="F32" s="1241"/>
      <c r="G32" s="1241"/>
      <c r="H32" s="1241"/>
      <c r="I32" s="48"/>
      <c r="J32" s="48"/>
      <c r="K32" s="1234"/>
      <c r="L32" s="1234"/>
      <c r="M32" s="1234"/>
      <c r="N32" s="1234"/>
      <c r="O32" s="12"/>
      <c r="P32" s="152"/>
      <c r="Q32" s="152"/>
      <c r="R32" s="1237"/>
      <c r="V32" s="1272"/>
      <c r="W32" s="59"/>
      <c r="X32" s="1281"/>
      <c r="Y32" s="1245"/>
      <c r="Z32" s="1281"/>
      <c r="AA32" s="1282"/>
      <c r="AB32" s="60"/>
      <c r="AC32" s="1286"/>
      <c r="AE32" s="12"/>
      <c r="AF32" s="152"/>
    </row>
    <row r="33" spans="1:32" ht="15" customHeight="1">
      <c r="A33" s="152"/>
      <c r="C33" s="1237"/>
      <c r="D33" s="1241"/>
      <c r="E33" s="1241"/>
      <c r="F33" s="1241"/>
      <c r="G33" s="1241"/>
      <c r="H33" s="1241"/>
      <c r="I33" s="48"/>
      <c r="J33" s="48"/>
      <c r="K33" s="1234"/>
      <c r="L33" s="1234"/>
      <c r="M33" s="1234"/>
      <c r="N33" s="1234"/>
      <c r="O33" s="12"/>
      <c r="P33" s="152"/>
      <c r="Q33" s="152"/>
      <c r="R33" s="1237"/>
      <c r="V33" s="1272"/>
      <c r="W33" s="59"/>
      <c r="X33" s="1281"/>
      <c r="Y33" s="1245"/>
      <c r="Z33" s="1281"/>
      <c r="AA33" s="1282"/>
      <c r="AB33" s="60"/>
      <c r="AC33" s="1286"/>
      <c r="AE33" s="12"/>
      <c r="AF33" s="152"/>
    </row>
    <row r="34" spans="1:32" ht="15" customHeight="1">
      <c r="A34" s="152"/>
      <c r="C34" s="1237"/>
      <c r="D34" s="1241"/>
      <c r="E34" s="1241"/>
      <c r="F34" s="1241"/>
      <c r="G34" s="1241"/>
      <c r="H34" s="1241"/>
      <c r="I34" s="48"/>
      <c r="J34" s="48"/>
      <c r="K34" s="1298"/>
      <c r="L34" s="1298"/>
      <c r="M34" s="1298"/>
      <c r="N34" s="1298"/>
      <c r="O34" s="12"/>
      <c r="P34" s="152"/>
      <c r="Q34" s="152"/>
      <c r="R34" s="356"/>
      <c r="V34" s="1272"/>
      <c r="W34" s="59"/>
      <c r="X34" s="1281"/>
      <c r="Y34" s="1245"/>
      <c r="Z34" s="1281"/>
      <c r="AA34" s="1282"/>
      <c r="AB34" s="60"/>
      <c r="AC34" s="1286"/>
      <c r="AE34" s="12"/>
      <c r="AF34" s="152"/>
    </row>
    <row r="35" spans="1:32" ht="15" customHeight="1">
      <c r="A35" s="152"/>
      <c r="C35" s="356"/>
      <c r="D35" s="56"/>
      <c r="E35" s="56"/>
      <c r="F35" s="56"/>
      <c r="G35" s="56"/>
      <c r="H35" s="48"/>
      <c r="I35" s="48"/>
      <c r="J35" s="48"/>
      <c r="K35" s="53"/>
      <c r="L35" s="53"/>
      <c r="M35" s="53"/>
      <c r="N35" s="90"/>
      <c r="O35" s="12"/>
      <c r="P35" s="152"/>
      <c r="Q35" s="152"/>
      <c r="R35" s="1237"/>
      <c r="V35" s="1272"/>
      <c r="W35" s="61" t="s">
        <v>859</v>
      </c>
      <c r="X35" s="1281"/>
      <c r="Y35" s="1245"/>
      <c r="Z35" s="1281"/>
      <c r="AA35" s="1282"/>
      <c r="AB35" s="61" t="s">
        <v>859</v>
      </c>
      <c r="AC35" s="1286"/>
      <c r="AE35" s="12"/>
      <c r="AF35" s="152"/>
    </row>
    <row r="36" spans="1:32" ht="18" customHeight="1">
      <c r="A36" s="152"/>
      <c r="C36" s="1237">
        <v>8</v>
      </c>
      <c r="D36" s="1241" t="str">
        <f ca="1">OFFSET(Lexicon!B551,0,$C$1)</f>
        <v>How will we ensure adequate resources are available:  time, people, money, information, tools, space, or equipment?</v>
      </c>
      <c r="E36" s="1241"/>
      <c r="F36" s="1241"/>
      <c r="G36" s="1241"/>
      <c r="H36" s="1241"/>
      <c r="I36" s="48"/>
      <c r="J36" s="48"/>
      <c r="K36" s="1234"/>
      <c r="L36" s="1234"/>
      <c r="M36" s="1234"/>
      <c r="N36" s="1234"/>
      <c r="O36" s="44"/>
      <c r="P36" s="152"/>
      <c r="Q36" s="152"/>
      <c r="R36" s="1237"/>
      <c r="V36" s="1272"/>
      <c r="W36" s="61"/>
      <c r="X36" s="1283"/>
      <c r="Y36" s="1290"/>
      <c r="Z36" s="1283"/>
      <c r="AA36" s="1284"/>
      <c r="AB36" s="60"/>
      <c r="AC36" s="1287"/>
      <c r="AE36" s="44"/>
      <c r="AF36" s="152"/>
    </row>
    <row r="37" spans="1:32" ht="18" customHeight="1">
      <c r="A37" s="152"/>
      <c r="C37" s="1237"/>
      <c r="D37" s="1241"/>
      <c r="E37" s="1241"/>
      <c r="F37" s="1241"/>
      <c r="G37" s="1241"/>
      <c r="H37" s="1241"/>
      <c r="I37" s="48"/>
      <c r="J37" s="48"/>
      <c r="K37" s="1234"/>
      <c r="L37" s="1234"/>
      <c r="M37" s="1234"/>
      <c r="N37" s="1234"/>
      <c r="O37" s="44"/>
      <c r="P37" s="152"/>
      <c r="Q37" s="152"/>
      <c r="R37" s="356"/>
      <c r="V37" s="1272"/>
      <c r="W37" s="62"/>
      <c r="X37" s="1274"/>
      <c r="Y37" s="1275"/>
      <c r="Z37" s="1279"/>
      <c r="AA37" s="1280"/>
      <c r="AB37" s="60"/>
      <c r="AC37" s="1285"/>
      <c r="AE37" s="44"/>
      <c r="AF37" s="152"/>
    </row>
    <row r="38" spans="1:32" ht="18" customHeight="1">
      <c r="A38" s="152"/>
      <c r="C38" s="1237"/>
      <c r="D38" s="1241"/>
      <c r="E38" s="1241"/>
      <c r="F38" s="1241"/>
      <c r="G38" s="1241"/>
      <c r="H38" s="1241"/>
      <c r="I38" s="44"/>
      <c r="J38" s="48"/>
      <c r="K38" s="1298"/>
      <c r="L38" s="1298"/>
      <c r="M38" s="1298"/>
      <c r="N38" s="1298"/>
      <c r="O38" s="44"/>
      <c r="P38" s="152"/>
      <c r="Q38" s="152"/>
      <c r="R38" s="1237"/>
      <c r="V38" s="1272"/>
      <c r="W38" s="63" t="s">
        <v>861</v>
      </c>
      <c r="X38" s="1276"/>
      <c r="Y38" s="1244"/>
      <c r="Z38" s="1281"/>
      <c r="AA38" s="1282"/>
      <c r="AB38" s="63" t="s">
        <v>861</v>
      </c>
      <c r="AC38" s="1286"/>
      <c r="AE38" s="44"/>
      <c r="AF38" s="152"/>
    </row>
    <row r="39" spans="1:32" ht="15" customHeight="1">
      <c r="A39" s="152"/>
      <c r="C39" s="356"/>
      <c r="D39" s="44"/>
      <c r="E39" s="44"/>
      <c r="F39" s="44"/>
      <c r="G39" s="44"/>
      <c r="H39" s="44"/>
      <c r="I39" s="44"/>
      <c r="J39" s="48"/>
      <c r="K39" s="91"/>
      <c r="L39" s="91"/>
      <c r="M39" s="91"/>
      <c r="N39" s="92"/>
      <c r="O39" s="44"/>
      <c r="P39" s="152"/>
      <c r="Q39" s="152"/>
      <c r="R39" s="1237"/>
      <c r="V39" s="1272"/>
      <c r="W39" s="59"/>
      <c r="X39" s="1276"/>
      <c r="Y39" s="1244"/>
      <c r="Z39" s="1281"/>
      <c r="AA39" s="1282"/>
      <c r="AB39" s="60"/>
      <c r="AC39" s="1286"/>
      <c r="AE39" s="44"/>
      <c r="AF39" s="152"/>
    </row>
    <row r="40" spans="1:32" ht="15" customHeight="1">
      <c r="A40" s="152"/>
      <c r="C40" s="1237">
        <v>9</v>
      </c>
      <c r="D40" s="1241" t="str">
        <f ca="1">OFFSET(Lexicon!B552,0,$C$1)</f>
        <v>How will we ensure the physical surroundings support effective performance?</v>
      </c>
      <c r="E40" s="1241"/>
      <c r="F40" s="1241"/>
      <c r="G40" s="1241"/>
      <c r="H40" s="1241"/>
      <c r="I40" s="44"/>
      <c r="J40" s="48"/>
      <c r="K40" s="1234"/>
      <c r="L40" s="1234"/>
      <c r="M40" s="1234"/>
      <c r="N40" s="1234"/>
      <c r="O40" s="44"/>
      <c r="P40" s="152"/>
      <c r="Q40" s="152"/>
      <c r="R40" s="356"/>
      <c r="V40" s="1272"/>
      <c r="W40" s="59"/>
      <c r="X40" s="1276"/>
      <c r="Y40" s="1244"/>
      <c r="Z40" s="1281"/>
      <c r="AA40" s="1282"/>
      <c r="AB40" s="60"/>
      <c r="AC40" s="1286"/>
      <c r="AE40" s="44"/>
      <c r="AF40" s="152"/>
    </row>
    <row r="41" spans="1:32" ht="15" customHeight="1">
      <c r="A41" s="152"/>
      <c r="C41" s="1237"/>
      <c r="D41" s="1241"/>
      <c r="E41" s="1241"/>
      <c r="F41" s="1241"/>
      <c r="G41" s="1241"/>
      <c r="H41" s="1241"/>
      <c r="I41" s="44"/>
      <c r="J41" s="48"/>
      <c r="K41" s="1234"/>
      <c r="L41" s="1234"/>
      <c r="M41" s="1234"/>
      <c r="N41" s="1234"/>
      <c r="O41" s="44"/>
      <c r="P41" s="152"/>
      <c r="Q41" s="152"/>
      <c r="R41" s="1237"/>
      <c r="V41" s="1272"/>
      <c r="W41" s="59"/>
      <c r="X41" s="1276"/>
      <c r="Y41" s="1244"/>
      <c r="Z41" s="1281"/>
      <c r="AA41" s="1282"/>
      <c r="AB41" s="60"/>
      <c r="AC41" s="1286"/>
      <c r="AE41" s="44"/>
      <c r="AF41" s="152"/>
    </row>
    <row r="42" spans="1:32" ht="15" customHeight="1" thickBot="1">
      <c r="A42" s="152"/>
      <c r="C42" s="358"/>
      <c r="D42" s="45"/>
      <c r="E42" s="45"/>
      <c r="F42" s="45"/>
      <c r="G42" s="45"/>
      <c r="H42" s="45"/>
      <c r="K42" s="116"/>
      <c r="L42" s="116"/>
      <c r="M42" s="116"/>
      <c r="N42" s="117"/>
      <c r="P42" s="152"/>
      <c r="Q42" s="152"/>
      <c r="R42" s="1237"/>
      <c r="V42" s="1272"/>
      <c r="W42" s="59"/>
      <c r="X42" s="1276"/>
      <c r="Y42" s="1244"/>
      <c r="Z42" s="1281"/>
      <c r="AA42" s="1282"/>
      <c r="AB42" s="60"/>
      <c r="AC42" s="1286"/>
      <c r="AF42" s="152"/>
    </row>
    <row r="43" spans="1:32" ht="15" customHeight="1">
      <c r="A43" s="152"/>
      <c r="K43" s="95"/>
      <c r="L43" s="95"/>
      <c r="M43" s="95"/>
      <c r="N43" s="1"/>
      <c r="P43" s="152"/>
      <c r="Q43" s="152"/>
      <c r="R43" s="356"/>
      <c r="V43" s="1272"/>
      <c r="W43" s="59"/>
      <c r="X43" s="1276"/>
      <c r="Y43" s="1244"/>
      <c r="Z43" s="1281"/>
      <c r="AA43" s="1282"/>
      <c r="AB43" s="60"/>
      <c r="AC43" s="1286"/>
      <c r="AF43" s="152"/>
    </row>
    <row r="44" spans="1:32" ht="15" customHeight="1">
      <c r="A44" s="152"/>
      <c r="C44" s="355" t="str">
        <f ca="1">OFFSET(Lexicon!B553,0,$C$1)</f>
        <v>Performer</v>
      </c>
      <c r="K44" s="95"/>
      <c r="L44" s="95"/>
      <c r="M44" s="95"/>
      <c r="N44" s="1"/>
      <c r="P44" s="152"/>
      <c r="Q44" s="152"/>
      <c r="R44" s="1237"/>
      <c r="V44" s="1273"/>
      <c r="W44" s="59"/>
      <c r="X44" s="1277"/>
      <c r="Y44" s="1278"/>
      <c r="Z44" s="1283"/>
      <c r="AA44" s="1284"/>
      <c r="AB44" s="60"/>
      <c r="AC44" s="1287"/>
      <c r="AF44" s="152"/>
    </row>
    <row r="45" spans="1:32" ht="4.5" customHeight="1">
      <c r="A45" s="152"/>
      <c r="K45" s="95"/>
      <c r="L45" s="95"/>
      <c r="M45" s="95"/>
      <c r="N45" s="1"/>
      <c r="P45" s="152"/>
      <c r="Q45" s="152"/>
      <c r="R45" s="1237"/>
      <c r="X45" s="1288" t="str">
        <f ca="1">X25</f>
        <v>Immediate</v>
      </c>
      <c r="Y45" s="1288"/>
      <c r="Z45" s="1288" t="str">
        <f ca="1">Z25</f>
        <v>Delayed</v>
      </c>
      <c r="AA45" s="1288"/>
      <c r="AB45" s="64"/>
      <c r="AC45" s="64"/>
      <c r="AF45" s="152"/>
    </row>
    <row r="46" spans="1:32" ht="12.75" customHeight="1">
      <c r="A46" s="152"/>
      <c r="C46" s="1237">
        <v>1</v>
      </c>
      <c r="D46" s="1241" t="str">
        <f ca="1">OFFSET(Lexicon!B554,0,$C$1)</f>
        <v>How will we ensure the Performer has the necessary knowledge and skill to perform?</v>
      </c>
      <c r="E46" s="1241"/>
      <c r="F46" s="1241"/>
      <c r="G46" s="1241"/>
      <c r="H46" s="1241"/>
      <c r="J46" s="48"/>
      <c r="K46" s="1234"/>
      <c r="L46" s="1234"/>
      <c r="M46" s="1234"/>
      <c r="N46" s="1234"/>
      <c r="P46" s="152"/>
      <c r="Q46" s="152"/>
      <c r="R46" s="356"/>
      <c r="S46"/>
      <c r="X46" s="64" t="str">
        <f ca="1">X25</f>
        <v>Immediate</v>
      </c>
      <c r="Y46" s="64"/>
      <c r="Z46" s="376"/>
      <c r="AA46" s="376" t="str">
        <f ca="1">Z25</f>
        <v>Delayed</v>
      </c>
      <c r="AB46" s="43"/>
      <c r="AD46" s="346"/>
      <c r="AF46" s="152"/>
    </row>
    <row r="47" spans="1:32" ht="12.75" customHeight="1">
      <c r="A47" s="152"/>
      <c r="C47" s="1237"/>
      <c r="D47" s="1241"/>
      <c r="E47" s="1241"/>
      <c r="F47" s="1241"/>
      <c r="G47" s="1241"/>
      <c r="H47" s="1241"/>
      <c r="J47" s="48"/>
      <c r="K47" s="1298"/>
      <c r="L47" s="1298"/>
      <c r="M47" s="1298"/>
      <c r="N47" s="1298"/>
      <c r="P47" s="152"/>
      <c r="Q47" s="152"/>
      <c r="R47" s="356"/>
      <c r="S47"/>
      <c r="AC47" s="43"/>
      <c r="AD47" s="346"/>
      <c r="AF47" s="152"/>
    </row>
    <row r="48" spans="1:32" ht="4.5" customHeight="1">
      <c r="A48" s="152"/>
      <c r="K48" s="95"/>
      <c r="L48" s="95"/>
      <c r="M48" s="95"/>
      <c r="N48" s="1"/>
      <c r="P48" s="152"/>
      <c r="Q48" s="152"/>
      <c r="R48" s="356"/>
      <c r="S48"/>
      <c r="AD48"/>
      <c r="AF48" s="152"/>
    </row>
    <row r="49" spans="1:32" ht="12.75" customHeight="1">
      <c r="A49" s="152"/>
      <c r="C49" s="1237">
        <v>2</v>
      </c>
      <c r="D49" s="1241" t="str">
        <f ca="1">OFFSET(Lexicon!B555,0,$C$1)</f>
        <v>How will the Performer know why the performance is expected?</v>
      </c>
      <c r="E49" s="1241"/>
      <c r="F49" s="1241"/>
      <c r="G49" s="1241"/>
      <c r="H49" s="1241"/>
      <c r="J49" s="48"/>
      <c r="K49" s="1234"/>
      <c r="L49" s="1234"/>
      <c r="M49" s="1234"/>
      <c r="N49" s="1234"/>
      <c r="P49" s="152"/>
      <c r="Q49" s="152"/>
      <c r="R49" s="356"/>
      <c r="S49"/>
      <c r="AD49"/>
      <c r="AF49" s="152"/>
    </row>
    <row r="50" spans="1:32" ht="12.75" customHeight="1">
      <c r="A50" s="152"/>
      <c r="C50" s="1237"/>
      <c r="D50" s="1241"/>
      <c r="E50" s="1241"/>
      <c r="F50" s="1241"/>
      <c r="G50" s="1241"/>
      <c r="H50" s="1241"/>
      <c r="J50" s="48"/>
      <c r="K50" s="1234"/>
      <c r="L50" s="1234"/>
      <c r="M50" s="1234"/>
      <c r="N50" s="1234"/>
      <c r="P50" s="152"/>
      <c r="Q50" s="152"/>
      <c r="R50" s="356"/>
      <c r="S50"/>
      <c r="AD50"/>
      <c r="AF50" s="152"/>
    </row>
    <row r="51" spans="1:32" ht="12.75" customHeight="1">
      <c r="A51" s="152"/>
      <c r="C51" s="1237"/>
      <c r="D51" s="1241"/>
      <c r="E51" s="1241"/>
      <c r="F51" s="1241"/>
      <c r="G51" s="1241"/>
      <c r="H51" s="1241"/>
      <c r="J51" s="48"/>
      <c r="K51" s="1298"/>
      <c r="L51" s="1298"/>
      <c r="M51" s="1298"/>
      <c r="N51" s="1298"/>
      <c r="P51" s="152"/>
      <c r="Q51" s="152"/>
      <c r="R51" s="378"/>
      <c r="S51" s="379"/>
      <c r="T51" s="379"/>
      <c r="U51" s="379"/>
      <c r="V51" s="379"/>
      <c r="W51" s="379"/>
      <c r="X51" s="379"/>
      <c r="Y51" s="379"/>
      <c r="Z51" s="379"/>
      <c r="AA51" s="379"/>
      <c r="AB51" s="379"/>
      <c r="AC51" s="379"/>
      <c r="AD51" s="379"/>
      <c r="AE51" s="379"/>
      <c r="AF51" s="152"/>
    </row>
    <row r="52" spans="1:32" ht="5.25" customHeight="1">
      <c r="A52" s="152"/>
      <c r="C52" s="356"/>
      <c r="K52" s="95"/>
      <c r="L52" s="95"/>
      <c r="M52" s="95"/>
      <c r="N52" s="1"/>
      <c r="P52" s="152"/>
      <c r="Q52" s="152"/>
      <c r="R52" s="356"/>
      <c r="S52"/>
      <c r="AD52"/>
      <c r="AF52" s="152"/>
    </row>
    <row r="53" spans="1:32" ht="12.75" customHeight="1">
      <c r="A53" s="152"/>
      <c r="C53" s="1237">
        <v>3</v>
      </c>
      <c r="D53" s="1241" t="str">
        <f ca="1">OFFSET(Lexicon!B556,0,$C$1)</f>
        <v>How will we ensure the Performer be well suited to the job?</v>
      </c>
      <c r="E53" s="1241"/>
      <c r="F53" s="1241"/>
      <c r="G53" s="1241"/>
      <c r="H53" s="1241"/>
      <c r="J53" s="48"/>
      <c r="K53" s="1234"/>
      <c r="L53" s="1234"/>
      <c r="M53" s="1234"/>
      <c r="N53" s="1234"/>
      <c r="P53" s="152"/>
      <c r="Q53" s="152"/>
      <c r="R53" s="374"/>
      <c r="S53"/>
      <c r="X53" s="1266" t="str">
        <f ca="1">OFFSET(Lexicon!B574,0,$C$1)</f>
        <v>Additional Balance of Consequences Worksheet</v>
      </c>
      <c r="Y53" s="1266"/>
      <c r="Z53" s="1266"/>
      <c r="AA53" s="1266"/>
      <c r="AD53"/>
      <c r="AF53" s="152"/>
    </row>
    <row r="54" spans="1:32" ht="12.75" customHeight="1">
      <c r="A54" s="152"/>
      <c r="C54" s="1237"/>
      <c r="D54" s="1241"/>
      <c r="E54" s="1241"/>
      <c r="F54" s="1241"/>
      <c r="G54" s="1241"/>
      <c r="H54" s="1241"/>
      <c r="J54" s="48"/>
      <c r="K54" s="1234"/>
      <c r="L54" s="1234"/>
      <c r="M54" s="1234"/>
      <c r="N54" s="1234"/>
      <c r="P54" s="152"/>
      <c r="Q54" s="152"/>
      <c r="S54"/>
      <c r="U54" s="1294" t="str">
        <f ca="1">V6</f>
        <v>Starting point: Identify the Response</v>
      </c>
      <c r="V54" s="1294"/>
      <c r="W54" s="1294"/>
      <c r="AD54"/>
      <c r="AF54" s="152"/>
    </row>
    <row r="55" spans="1:32" ht="4.5" customHeight="1" thickBot="1">
      <c r="A55" s="152"/>
      <c r="C55" s="358"/>
      <c r="D55" s="45"/>
      <c r="E55" s="45"/>
      <c r="F55" s="45"/>
      <c r="G55" s="45"/>
      <c r="H55" s="45"/>
      <c r="K55" s="116"/>
      <c r="L55" s="116"/>
      <c r="M55" s="116"/>
      <c r="N55" s="117"/>
      <c r="P55" s="152"/>
      <c r="Q55" s="152"/>
      <c r="S55"/>
      <c r="U55" s="1294"/>
      <c r="V55" s="1294"/>
      <c r="W55" s="1294"/>
      <c r="AD55"/>
      <c r="AF55" s="152"/>
    </row>
    <row r="56" spans="1:32" ht="6.75" customHeight="1">
      <c r="A56" s="152"/>
      <c r="K56" s="95"/>
      <c r="L56" s="95"/>
      <c r="M56" s="95"/>
      <c r="N56" s="1"/>
      <c r="P56" s="152"/>
      <c r="Q56" s="152"/>
      <c r="S56"/>
      <c r="AD56"/>
      <c r="AF56" s="152"/>
    </row>
    <row r="57" spans="1:32" ht="23.25" customHeight="1">
      <c r="A57" s="152"/>
      <c r="C57" s="355" t="str">
        <f ca="1">OFFSET(Lexicon!B557,0,$C$1)</f>
        <v>Consequences</v>
      </c>
      <c r="K57" s="95"/>
      <c r="L57" s="95"/>
      <c r="M57" s="95"/>
      <c r="N57" s="1"/>
      <c r="P57" s="152"/>
      <c r="Q57" s="152"/>
      <c r="S57" s="356"/>
      <c r="V57" s="64" t="str">
        <f ca="1">OFFSET(Lexicon!B516,0,$C$1)</f>
        <v>Desired Response</v>
      </c>
      <c r="X57" s="1249" t="str">
        <f ca="1">X8</f>
        <v>Consequences to Performer</v>
      </c>
      <c r="Y57" s="1249"/>
      <c r="Z57" s="1249"/>
      <c r="AA57" s="1249"/>
      <c r="AC57" s="64" t="str">
        <f ca="1">AC8</f>
        <v>Consequences to Organisation</v>
      </c>
      <c r="AD57"/>
      <c r="AE57" s="44"/>
      <c r="AF57" s="152"/>
    </row>
    <row r="58" spans="1:32" ht="15" customHeight="1">
      <c r="A58" s="152"/>
      <c r="C58" s="1237">
        <v>1</v>
      </c>
      <c r="D58" s="1241" t="str">
        <f ca="1">OFFSET(Lexicon!B558,0,$C$1)</f>
        <v>How will we provide appropriate Consequences immediate enough to encourage the desired Response?</v>
      </c>
      <c r="E58" s="1241"/>
      <c r="F58" s="1241"/>
      <c r="G58" s="1241"/>
      <c r="H58" s="1241"/>
      <c r="J58" s="48"/>
      <c r="K58" s="1234"/>
      <c r="L58" s="1234"/>
      <c r="M58" s="1234"/>
      <c r="N58" s="1234"/>
      <c r="P58" s="152"/>
      <c r="Q58" s="152"/>
      <c r="S58" s="356"/>
      <c r="V58" s="1271">
        <f>G9</f>
        <v>0</v>
      </c>
      <c r="W58" s="59"/>
      <c r="X58" s="1301"/>
      <c r="Y58" s="1302"/>
      <c r="Z58" s="1301"/>
      <c r="AA58" s="1302"/>
      <c r="AB58" s="60"/>
      <c r="AC58" s="1313"/>
      <c r="AE58" s="12"/>
      <c r="AF58" s="152"/>
    </row>
    <row r="59" spans="1:32" ht="15" customHeight="1">
      <c r="A59" s="152"/>
      <c r="C59" s="1237"/>
      <c r="D59" s="1241"/>
      <c r="E59" s="1241"/>
      <c r="F59" s="1241"/>
      <c r="G59" s="1241"/>
      <c r="H59" s="1241"/>
      <c r="J59" s="48"/>
      <c r="K59" s="1298"/>
      <c r="L59" s="1298"/>
      <c r="M59" s="1298"/>
      <c r="N59" s="1298"/>
      <c r="P59" s="152"/>
      <c r="Q59" s="152"/>
      <c r="S59" s="356"/>
      <c r="V59" s="1272"/>
      <c r="W59" s="59"/>
      <c r="X59" s="1303"/>
      <c r="Y59" s="1304"/>
      <c r="Z59" s="1303"/>
      <c r="AA59" s="1304"/>
      <c r="AB59" s="60"/>
      <c r="AC59" s="1314"/>
      <c r="AE59" s="12"/>
      <c r="AF59" s="152"/>
    </row>
    <row r="60" spans="1:32" ht="15" customHeight="1">
      <c r="A60" s="152"/>
      <c r="C60" s="356"/>
      <c r="K60" s="95"/>
      <c r="L60" s="95"/>
      <c r="M60" s="95"/>
      <c r="N60" s="1"/>
      <c r="P60" s="152"/>
      <c r="Q60" s="152"/>
      <c r="S60" s="356"/>
      <c r="V60" s="1272"/>
      <c r="W60" s="59"/>
      <c r="X60" s="1303"/>
      <c r="Y60" s="1304"/>
      <c r="Z60" s="1303"/>
      <c r="AA60" s="1304"/>
      <c r="AB60" s="60"/>
      <c r="AC60" s="1314"/>
      <c r="AF60" s="152"/>
    </row>
    <row r="61" spans="1:32" ht="15" customHeight="1">
      <c r="A61" s="152"/>
      <c r="C61" s="1237">
        <v>2</v>
      </c>
      <c r="D61" s="1241" t="str">
        <f ca="1">OFFSET(Lexicon!B559,0,$C$1)</f>
        <v>How will we ensure appropriate Consequences are provided consistently?</v>
      </c>
      <c r="E61" s="1241"/>
      <c r="F61" s="1241"/>
      <c r="G61" s="1241"/>
      <c r="H61" s="1241"/>
      <c r="J61" s="48"/>
      <c r="K61" s="1234"/>
      <c r="L61" s="1234"/>
      <c r="M61" s="1234"/>
      <c r="N61" s="1234"/>
      <c r="P61" s="152"/>
      <c r="Q61" s="152"/>
      <c r="S61" s="356"/>
      <c r="V61" s="1272"/>
      <c r="W61" s="59"/>
      <c r="X61" s="1303"/>
      <c r="Y61" s="1304"/>
      <c r="Z61" s="1303"/>
      <c r="AA61" s="1304"/>
      <c r="AB61" s="60"/>
      <c r="AC61" s="1314"/>
      <c r="AE61" s="12"/>
      <c r="AF61" s="152"/>
    </row>
    <row r="62" spans="1:32" ht="15" customHeight="1">
      <c r="A62" s="152"/>
      <c r="C62" s="1237"/>
      <c r="D62" s="1241"/>
      <c r="E62" s="1241"/>
      <c r="F62" s="1241"/>
      <c r="G62" s="1241"/>
      <c r="H62" s="1241"/>
      <c r="J62" s="48"/>
      <c r="K62" s="1298"/>
      <c r="L62" s="1298"/>
      <c r="M62" s="1298"/>
      <c r="N62" s="1298"/>
      <c r="P62" s="152"/>
      <c r="Q62" s="152"/>
      <c r="S62" s="356"/>
      <c r="V62" s="1272"/>
      <c r="W62" s="59"/>
      <c r="X62" s="1303"/>
      <c r="Y62" s="1304"/>
      <c r="Z62" s="1303"/>
      <c r="AA62" s="1304"/>
      <c r="AB62" s="60"/>
      <c r="AC62" s="1314"/>
      <c r="AE62" s="12"/>
      <c r="AF62" s="152"/>
    </row>
    <row r="63" spans="1:32" ht="15" customHeight="1">
      <c r="A63" s="152"/>
      <c r="C63" s="356"/>
      <c r="K63" s="95"/>
      <c r="L63" s="95"/>
      <c r="M63" s="95"/>
      <c r="N63" s="1"/>
      <c r="P63" s="152"/>
      <c r="Q63" s="152"/>
      <c r="S63" s="356"/>
      <c r="V63" s="1272"/>
      <c r="W63" s="59"/>
      <c r="X63" s="1303"/>
      <c r="Y63" s="1304"/>
      <c r="Z63" s="1303"/>
      <c r="AA63" s="1304"/>
      <c r="AB63" s="60"/>
      <c r="AC63" s="1314"/>
      <c r="AE63" s="12"/>
      <c r="AF63" s="152"/>
    </row>
    <row r="64" spans="1:32" ht="15" customHeight="1">
      <c r="A64" s="152"/>
      <c r="C64" s="1237">
        <v>3</v>
      </c>
      <c r="D64" s="1241" t="str">
        <f ca="1">OFFSET(Lexicon!B560,0,$C$1)</f>
        <v>How will we ensure the Consequences are significant to the Performer?</v>
      </c>
      <c r="E64" s="1241"/>
      <c r="F64" s="1241"/>
      <c r="G64" s="1241"/>
      <c r="H64" s="1241"/>
      <c r="J64" s="48"/>
      <c r="K64" s="1234"/>
      <c r="L64" s="1234"/>
      <c r="M64" s="1234"/>
      <c r="N64" s="1234"/>
      <c r="P64" s="152"/>
      <c r="Q64" s="152"/>
      <c r="V64" s="1272"/>
      <c r="X64" s="1303"/>
      <c r="Y64" s="1304"/>
      <c r="Z64" s="1303"/>
      <c r="AA64" s="1304"/>
      <c r="AC64" s="1314"/>
      <c r="AE64" s="12"/>
      <c r="AF64" s="152"/>
    </row>
    <row r="65" spans="1:32" ht="15" customHeight="1">
      <c r="A65" s="152"/>
      <c r="C65" s="1237"/>
      <c r="D65" s="1241"/>
      <c r="E65" s="1241"/>
      <c r="F65" s="1241"/>
      <c r="G65" s="1241"/>
      <c r="H65" s="1241"/>
      <c r="J65" s="48"/>
      <c r="K65" s="1298"/>
      <c r="L65" s="1298"/>
      <c r="M65" s="1298"/>
      <c r="N65" s="1298"/>
      <c r="P65" s="152"/>
      <c r="Q65" s="152"/>
      <c r="V65" s="1272"/>
      <c r="W65" s="61" t="s">
        <v>859</v>
      </c>
      <c r="X65" s="1303"/>
      <c r="Y65" s="1304"/>
      <c r="Z65" s="1303"/>
      <c r="AA65" s="1304"/>
      <c r="AB65" s="61" t="s">
        <v>859</v>
      </c>
      <c r="AC65" s="1314"/>
      <c r="AE65" s="12"/>
      <c r="AF65" s="152"/>
    </row>
    <row r="66" spans="1:32" ht="18" customHeight="1">
      <c r="A66" s="152"/>
      <c r="C66" s="356"/>
      <c r="D66" s="429"/>
      <c r="E66" s="429"/>
      <c r="F66" s="429"/>
      <c r="G66" s="429"/>
      <c r="H66" s="429"/>
      <c r="K66" s="1295"/>
      <c r="L66" s="1296"/>
      <c r="M66" s="1296"/>
      <c r="N66" s="1296"/>
      <c r="P66" s="152"/>
      <c r="Q66" s="152"/>
      <c r="V66" s="1272"/>
      <c r="W66" s="62"/>
      <c r="X66" s="1305"/>
      <c r="Y66" s="1306"/>
      <c r="Z66" s="1305"/>
      <c r="AA66" s="1306"/>
      <c r="AB66" s="60"/>
      <c r="AC66" s="1315"/>
      <c r="AE66" s="12"/>
      <c r="AF66" s="152"/>
    </row>
    <row r="67" spans="1:32" ht="18" customHeight="1">
      <c r="A67" s="152"/>
      <c r="C67" s="357">
        <v>4</v>
      </c>
      <c r="D67" s="1241" t="str">
        <f ca="1">OFFSET(Lexicon!B561,0,$C$1)</f>
        <v>What will be the consequences to the organization?</v>
      </c>
      <c r="E67" s="1241"/>
      <c r="F67" s="1241"/>
      <c r="G67" s="1241"/>
      <c r="H67" s="1241"/>
      <c r="K67" s="1297"/>
      <c r="L67" s="1297"/>
      <c r="M67" s="1297"/>
      <c r="N67" s="1297"/>
      <c r="P67" s="152"/>
      <c r="Q67" s="152"/>
      <c r="V67" s="1272"/>
      <c r="W67" s="62"/>
      <c r="X67" s="1307"/>
      <c r="Y67" s="1308"/>
      <c r="Z67" s="1301"/>
      <c r="AA67" s="1302"/>
      <c r="AB67" s="60"/>
      <c r="AC67" s="1313"/>
      <c r="AE67" s="12"/>
      <c r="AF67" s="152"/>
    </row>
    <row r="68" spans="1:32" ht="18" customHeight="1">
      <c r="A68" s="152"/>
      <c r="C68" s="356"/>
      <c r="D68" s="1241"/>
      <c r="E68" s="1241"/>
      <c r="F68" s="1241"/>
      <c r="G68" s="1241"/>
      <c r="H68" s="1241"/>
      <c r="K68" s="1295"/>
      <c r="L68" s="1296"/>
      <c r="M68" s="1296"/>
      <c r="N68" s="1296"/>
      <c r="P68" s="152"/>
      <c r="Q68" s="152"/>
      <c r="V68" s="1272"/>
      <c r="W68" s="63" t="s">
        <v>861</v>
      </c>
      <c r="X68" s="1309"/>
      <c r="Y68" s="1310"/>
      <c r="Z68" s="1303"/>
      <c r="AA68" s="1304"/>
      <c r="AB68" s="63" t="s">
        <v>861</v>
      </c>
      <c r="AC68" s="1314"/>
      <c r="AE68" s="12"/>
      <c r="AF68" s="152"/>
    </row>
    <row r="69" spans="1:32" ht="18" customHeight="1">
      <c r="A69" s="152"/>
      <c r="C69" s="1237">
        <v>5</v>
      </c>
      <c r="D69" s="1241" t="str">
        <f ca="1">OFFSET(Lexicon!B562,0,$C$1)</f>
        <v>How will we ensure, on balance, that the Consequences encourage the desired performance? [Complete a Balance of Consequences worksheet as needed.]</v>
      </c>
      <c r="E69" s="1241"/>
      <c r="F69" s="1241"/>
      <c r="G69" s="1241"/>
      <c r="H69" s="1241"/>
      <c r="J69" s="48"/>
      <c r="K69" s="1297"/>
      <c r="L69" s="1297"/>
      <c r="M69" s="1297"/>
      <c r="N69" s="1297"/>
      <c r="P69" s="152"/>
      <c r="Q69" s="152"/>
      <c r="V69" s="1272"/>
      <c r="X69" s="1309"/>
      <c r="Y69" s="1310"/>
      <c r="Z69" s="1303"/>
      <c r="AA69" s="1304"/>
      <c r="AC69" s="1314"/>
      <c r="AE69" s="12"/>
      <c r="AF69" s="152"/>
    </row>
    <row r="70" spans="1:32" ht="15" customHeight="1">
      <c r="A70" s="152"/>
      <c r="C70" s="1237"/>
      <c r="D70" s="1241"/>
      <c r="E70" s="1241"/>
      <c r="F70" s="1241"/>
      <c r="G70" s="1241"/>
      <c r="H70" s="1241"/>
      <c r="J70" s="48"/>
      <c r="K70" s="427"/>
      <c r="L70" s="427"/>
      <c r="M70" s="427"/>
      <c r="N70" s="427"/>
      <c r="P70" s="152"/>
      <c r="Q70" s="152"/>
      <c r="V70" s="1272"/>
      <c r="W70" s="59"/>
      <c r="X70" s="1309"/>
      <c r="Y70" s="1310"/>
      <c r="Z70" s="1303"/>
      <c r="AA70" s="1304"/>
      <c r="AB70" s="381"/>
      <c r="AC70" s="1314"/>
      <c r="AE70" s="12"/>
      <c r="AF70" s="152"/>
    </row>
    <row r="71" spans="1:32" ht="15" customHeight="1" thickBot="1">
      <c r="A71" s="152"/>
      <c r="C71" s="360"/>
      <c r="D71" s="45"/>
      <c r="E71" s="45"/>
      <c r="F71" s="45"/>
      <c r="G71" s="45"/>
      <c r="H71" s="45"/>
      <c r="K71" s="116"/>
      <c r="L71" s="116"/>
      <c r="M71" s="116"/>
      <c r="N71" s="117"/>
      <c r="P71" s="152"/>
      <c r="Q71" s="152"/>
      <c r="V71" s="1272"/>
      <c r="W71" s="59"/>
      <c r="X71" s="1309"/>
      <c r="Y71" s="1310"/>
      <c r="Z71" s="1303"/>
      <c r="AA71" s="1304"/>
      <c r="AB71" s="60"/>
      <c r="AC71" s="1314"/>
      <c r="AE71" s="12"/>
      <c r="AF71" s="152"/>
    </row>
    <row r="72" spans="1:32" ht="15" customHeight="1">
      <c r="A72" s="152"/>
      <c r="C72" s="356"/>
      <c r="K72" s="95"/>
      <c r="L72" s="95"/>
      <c r="M72" s="95"/>
      <c r="N72" s="1"/>
      <c r="P72" s="152"/>
      <c r="Q72" s="152"/>
      <c r="S72" s="1252" t="str">
        <f ca="1">OFFSET(Lexicon!B515,0,$C$1)</f>
        <v>Performer</v>
      </c>
      <c r="T72" s="1252"/>
      <c r="U72" s="1270"/>
      <c r="V72" s="1272"/>
      <c r="W72" s="59"/>
      <c r="X72" s="1309"/>
      <c r="Y72" s="1310"/>
      <c r="Z72" s="1303"/>
      <c r="AA72" s="1304"/>
      <c r="AB72" s="60"/>
      <c r="AC72" s="1314"/>
      <c r="AE72" s="12"/>
      <c r="AF72" s="152"/>
    </row>
    <row r="73" spans="1:32" ht="15" customHeight="1">
      <c r="A73" s="152"/>
      <c r="C73" s="355" t="str">
        <f ca="1">OFFSET(Lexicon!B563,0,$C$1)</f>
        <v>Feedback</v>
      </c>
      <c r="K73" s="95"/>
      <c r="L73" s="95"/>
      <c r="M73" s="95"/>
      <c r="N73" s="1"/>
      <c r="P73" s="152"/>
      <c r="Q73" s="152"/>
      <c r="S73" s="1252"/>
      <c r="T73" s="1252"/>
      <c r="U73" s="1270"/>
      <c r="V73" s="1272"/>
      <c r="W73" s="59"/>
      <c r="X73" s="1309"/>
      <c r="Y73" s="1310"/>
      <c r="Z73" s="1303"/>
      <c r="AA73" s="1304"/>
      <c r="AB73" s="60"/>
      <c r="AC73" s="1314"/>
      <c r="AE73" s="12"/>
      <c r="AF73" s="152"/>
    </row>
    <row r="74" spans="1:32" ht="15" customHeight="1">
      <c r="A74" s="152"/>
      <c r="C74" s="356"/>
      <c r="K74" s="95"/>
      <c r="L74" s="95"/>
      <c r="M74" s="95"/>
      <c r="N74" s="1"/>
      <c r="P74" s="152"/>
      <c r="Q74" s="152"/>
      <c r="T74" s="1267" t="s">
        <v>1908</v>
      </c>
      <c r="V74" s="1272"/>
      <c r="W74" s="59"/>
      <c r="X74" s="1309"/>
      <c r="Y74" s="1310"/>
      <c r="Z74" s="1303"/>
      <c r="AA74" s="1304"/>
      <c r="AB74" s="60"/>
      <c r="AC74" s="1314"/>
      <c r="AE74" s="12"/>
      <c r="AF74" s="152"/>
    </row>
    <row r="75" spans="1:32" ht="15" customHeight="1">
      <c r="A75" s="152"/>
      <c r="C75" s="1237">
        <v>1</v>
      </c>
      <c r="D75" s="1241" t="str">
        <f ca="1">OFFSET(Lexicon!B564,0,$C$1)</f>
        <v>What information (Feedback) will be received about performance, and how will the Performer receive the information?</v>
      </c>
      <c r="E75" s="1241"/>
      <c r="F75" s="1241"/>
      <c r="G75" s="1241"/>
      <c r="H75" s="1241"/>
      <c r="J75" s="48"/>
      <c r="K75" s="1234"/>
      <c r="L75" s="1234"/>
      <c r="M75" s="1234"/>
      <c r="N75" s="1234"/>
      <c r="P75" s="152"/>
      <c r="Q75" s="152"/>
      <c r="T75" s="1268"/>
      <c r="V75" s="1273"/>
      <c r="W75" s="59"/>
      <c r="X75" s="1311"/>
      <c r="Y75" s="1312"/>
      <c r="Z75" s="1305"/>
      <c r="AA75" s="1306"/>
      <c r="AB75" s="60"/>
      <c r="AC75" s="1315"/>
      <c r="AE75" s="12"/>
      <c r="AF75" s="152"/>
    </row>
    <row r="76" spans="1:32" ht="15" customHeight="1">
      <c r="A76" s="152"/>
      <c r="C76" s="1237"/>
      <c r="D76" s="1241"/>
      <c r="E76" s="1241"/>
      <c r="F76" s="1241"/>
      <c r="G76" s="1241"/>
      <c r="H76" s="1241"/>
      <c r="J76" s="48"/>
      <c r="K76" s="1298"/>
      <c r="L76" s="1298"/>
      <c r="M76" s="1298"/>
      <c r="N76" s="1298"/>
      <c r="P76" s="152"/>
      <c r="Q76" s="152"/>
      <c r="T76" s="1268"/>
      <c r="U76" s="22"/>
      <c r="X76" s="1288" t="str">
        <f ca="1">X25</f>
        <v>Immediate</v>
      </c>
      <c r="Y76" s="1288"/>
      <c r="Z76" s="1288" t="str">
        <f ca="1">Z25</f>
        <v>Delayed</v>
      </c>
      <c r="AA76" s="1288"/>
      <c r="AB76" s="64"/>
      <c r="AC76" s="64"/>
      <c r="AE76" s="12"/>
      <c r="AF76" s="152"/>
    </row>
    <row r="77" spans="1:32" ht="15" customHeight="1">
      <c r="A77" s="152"/>
      <c r="C77" s="356"/>
      <c r="K77" s="95"/>
      <c r="L77" s="95"/>
      <c r="M77" s="95"/>
      <c r="N77" s="1"/>
      <c r="P77" s="152"/>
      <c r="Q77" s="152"/>
      <c r="T77" s="1268"/>
      <c r="U77" s="22"/>
      <c r="AE77" s="12"/>
      <c r="AF77" s="152"/>
    </row>
    <row r="78" spans="1:32" ht="15" customHeight="1">
      <c r="A78" s="152"/>
      <c r="C78" s="1237">
        <v>2</v>
      </c>
      <c r="D78" s="1241" t="str">
        <f ca="1">OFFSET(Lexicon!B565,0,$C$1)</f>
        <v>How will the Feedback be used to encourage the desired performance?</v>
      </c>
      <c r="E78" s="1241"/>
      <c r="F78" s="1241"/>
      <c r="G78" s="1241"/>
      <c r="H78" s="1241"/>
      <c r="J78" s="48"/>
      <c r="K78" s="1234"/>
      <c r="L78" s="1234"/>
      <c r="M78" s="1234"/>
      <c r="N78" s="1234"/>
      <c r="P78" s="152"/>
      <c r="Q78" s="152"/>
      <c r="T78" s="1268"/>
      <c r="U78" s="22"/>
      <c r="AE78" s="12"/>
      <c r="AF78" s="152"/>
    </row>
    <row r="79" spans="1:32" ht="15" customHeight="1">
      <c r="A79" s="152"/>
      <c r="C79" s="1237"/>
      <c r="D79" s="1241"/>
      <c r="E79" s="1241"/>
      <c r="F79" s="1241"/>
      <c r="G79" s="1241"/>
      <c r="H79" s="1241"/>
      <c r="J79" s="48"/>
      <c r="K79" s="1298"/>
      <c r="L79" s="1298"/>
      <c r="M79" s="1298"/>
      <c r="N79" s="1298"/>
      <c r="P79" s="152"/>
      <c r="Q79" s="152"/>
      <c r="T79" s="1268"/>
      <c r="V79" s="64" t="str">
        <f ca="1">OFFSET(Lexicon!B518,0,$C$1)</f>
        <v>Alternative or Undesired Response</v>
      </c>
      <c r="W79" s="64"/>
      <c r="X79" s="1249" t="str">
        <f ca="1">X8</f>
        <v>Consequences to Performer</v>
      </c>
      <c r="Y79" s="1249"/>
      <c r="Z79" s="1249"/>
      <c r="AA79" s="1249"/>
      <c r="AB79" s="1249" t="str">
        <f ca="1">AC8</f>
        <v>Consequences to Organisation</v>
      </c>
      <c r="AC79" s="1249"/>
      <c r="AD79" s="1249"/>
      <c r="AE79" s="12"/>
      <c r="AF79" s="152"/>
    </row>
    <row r="80" spans="1:32" ht="15" customHeight="1">
      <c r="A80" s="152"/>
      <c r="C80" s="356"/>
      <c r="K80" s="95"/>
      <c r="L80" s="95"/>
      <c r="M80" s="95"/>
      <c r="N80" s="1"/>
      <c r="P80" s="152"/>
      <c r="Q80" s="152"/>
      <c r="T80" s="1268"/>
      <c r="V80" s="1271">
        <f>G8</f>
        <v>0</v>
      </c>
      <c r="W80" s="59"/>
      <c r="X80" s="1279"/>
      <c r="Y80" s="1289"/>
      <c r="Z80" s="1279"/>
      <c r="AA80" s="1280"/>
      <c r="AB80" s="60"/>
      <c r="AC80" s="1285"/>
      <c r="AE80" s="12"/>
      <c r="AF80" s="152"/>
    </row>
    <row r="81" spans="1:32" ht="15" customHeight="1">
      <c r="A81" s="152"/>
      <c r="C81" s="1237">
        <v>3</v>
      </c>
      <c r="D81" s="1241" t="str">
        <f ca="1">OFFSET(Lexicon!B566,0,$C$1)</f>
        <v>How will relevant measures of performance be fed back?</v>
      </c>
      <c r="E81" s="1241"/>
      <c r="F81" s="1241"/>
      <c r="G81" s="1241"/>
      <c r="H81" s="1241"/>
      <c r="J81" s="48"/>
      <c r="K81" s="1234"/>
      <c r="L81" s="1234"/>
      <c r="M81" s="1234"/>
      <c r="N81" s="1234"/>
      <c r="P81" s="152"/>
      <c r="Q81" s="152"/>
      <c r="T81" s="1269"/>
      <c r="V81" s="1272"/>
      <c r="W81" s="59"/>
      <c r="X81" s="1281"/>
      <c r="Y81" s="1245"/>
      <c r="Z81" s="1281"/>
      <c r="AA81" s="1282"/>
      <c r="AB81" s="60"/>
      <c r="AC81" s="1286"/>
      <c r="AE81" s="12"/>
      <c r="AF81" s="152"/>
    </row>
    <row r="82" spans="1:32" ht="15" customHeight="1">
      <c r="A82" s="152"/>
      <c r="C82" s="1237"/>
      <c r="D82" s="1241"/>
      <c r="E82" s="1241"/>
      <c r="F82" s="1241"/>
      <c r="G82" s="1241"/>
      <c r="H82" s="1241"/>
      <c r="J82" s="48"/>
      <c r="K82" s="1298"/>
      <c r="L82" s="1298"/>
      <c r="M82" s="1298"/>
      <c r="N82" s="1298"/>
      <c r="P82" s="152"/>
      <c r="Q82" s="152"/>
      <c r="V82" s="1272"/>
      <c r="W82" s="59"/>
      <c r="X82" s="1281"/>
      <c r="Y82" s="1245"/>
      <c r="Z82" s="1281"/>
      <c r="AA82" s="1282"/>
      <c r="AB82" s="60"/>
      <c r="AC82" s="1286"/>
      <c r="AE82" s="12"/>
      <c r="AF82" s="152"/>
    </row>
    <row r="83" spans="1:32" ht="15" customHeight="1">
      <c r="A83" s="152"/>
      <c r="C83" s="356"/>
      <c r="K83" s="95"/>
      <c r="L83" s="95"/>
      <c r="M83" s="95"/>
      <c r="N83" s="1"/>
      <c r="P83" s="152"/>
      <c r="Q83" s="152"/>
      <c r="V83" s="1272"/>
      <c r="W83" s="59"/>
      <c r="X83" s="1281"/>
      <c r="Y83" s="1245"/>
      <c r="Z83" s="1281"/>
      <c r="AA83" s="1282"/>
      <c r="AB83" s="60"/>
      <c r="AC83" s="1286"/>
      <c r="AE83" s="12"/>
      <c r="AF83" s="152"/>
    </row>
    <row r="84" spans="1:32" ht="15" customHeight="1">
      <c r="A84" s="152"/>
      <c r="C84" s="1237">
        <v>4</v>
      </c>
      <c r="D84" s="1241" t="str">
        <f ca="1">OFFSET(Lexicon!B567,0,$C$1)</f>
        <v>How will the Feedback include progress over time?</v>
      </c>
      <c r="E84" s="1241"/>
      <c r="F84" s="1241"/>
      <c r="G84" s="1241"/>
      <c r="H84" s="1241"/>
      <c r="J84" s="48"/>
      <c r="K84" s="1234"/>
      <c r="L84" s="1234"/>
      <c r="M84" s="1234"/>
      <c r="N84" s="1234"/>
      <c r="P84" s="152"/>
      <c r="Q84" s="152"/>
      <c r="V84" s="1272"/>
      <c r="W84" s="59"/>
      <c r="X84" s="1281"/>
      <c r="Y84" s="1245"/>
      <c r="Z84" s="1281"/>
      <c r="AA84" s="1282"/>
      <c r="AB84" s="60"/>
      <c r="AC84" s="1286"/>
      <c r="AE84" s="12"/>
      <c r="AF84" s="152"/>
    </row>
    <row r="85" spans="1:32" ht="15" customHeight="1">
      <c r="A85" s="152"/>
      <c r="C85" s="1237"/>
      <c r="D85" s="1241"/>
      <c r="E85" s="1241"/>
      <c r="F85" s="1241"/>
      <c r="G85" s="1241"/>
      <c r="H85" s="1241"/>
      <c r="J85" s="48"/>
      <c r="K85" s="1298"/>
      <c r="L85" s="1298"/>
      <c r="M85" s="1298"/>
      <c r="N85" s="1298"/>
      <c r="P85" s="152"/>
      <c r="Q85" s="152"/>
      <c r="V85" s="1272"/>
      <c r="W85" s="61"/>
      <c r="X85" s="1281"/>
      <c r="Y85" s="1245"/>
      <c r="Z85" s="1281"/>
      <c r="AA85" s="1282"/>
      <c r="AB85" s="61"/>
      <c r="AC85" s="1286"/>
      <c r="AE85" s="12"/>
      <c r="AF85" s="152"/>
    </row>
    <row r="86" spans="1:32" ht="15" customHeight="1">
      <c r="A86" s="152"/>
      <c r="C86" s="356"/>
      <c r="K86" s="95"/>
      <c r="L86" s="95"/>
      <c r="M86" s="95"/>
      <c r="N86" s="1"/>
      <c r="P86" s="152"/>
      <c r="Q86" s="152"/>
      <c r="V86" s="1272"/>
      <c r="W86" s="61" t="s">
        <v>859</v>
      </c>
      <c r="X86" s="1281"/>
      <c r="Y86" s="1245"/>
      <c r="Z86" s="1281"/>
      <c r="AA86" s="1282"/>
      <c r="AB86" s="61" t="s">
        <v>859</v>
      </c>
      <c r="AC86" s="1286"/>
      <c r="AE86" s="12"/>
      <c r="AF86" s="152"/>
    </row>
    <row r="87" spans="1:32" ht="15" customHeight="1">
      <c r="A87" s="152"/>
      <c r="C87" s="1237">
        <v>5</v>
      </c>
      <c r="D87" s="1241" t="str">
        <f ca="1">OFFSET(Lexicon!B568,0,$C$1)</f>
        <v>How will the Performer receive timely Feedback?</v>
      </c>
      <c r="E87" s="1241"/>
      <c r="F87" s="1241"/>
      <c r="G87" s="1241"/>
      <c r="H87" s="1241"/>
      <c r="J87" s="48"/>
      <c r="K87" s="1234"/>
      <c r="L87" s="1234"/>
      <c r="M87" s="1234"/>
      <c r="N87" s="1234"/>
      <c r="P87" s="152"/>
      <c r="Q87" s="152"/>
      <c r="V87" s="1272"/>
      <c r="W87" s="61"/>
      <c r="X87" s="1283"/>
      <c r="Y87" s="1290"/>
      <c r="Z87" s="1283"/>
      <c r="AA87" s="1284"/>
      <c r="AB87" s="60"/>
      <c r="AC87" s="1287"/>
      <c r="AE87" s="44"/>
      <c r="AF87" s="152"/>
    </row>
    <row r="88" spans="1:32" ht="15" customHeight="1">
      <c r="A88" s="152"/>
      <c r="C88" s="1237"/>
      <c r="D88" s="1241"/>
      <c r="E88" s="1241"/>
      <c r="F88" s="1241"/>
      <c r="G88" s="1241"/>
      <c r="H88" s="1241"/>
      <c r="J88" s="48"/>
      <c r="K88" s="1298"/>
      <c r="L88" s="1298"/>
      <c r="M88" s="1298"/>
      <c r="N88" s="1298"/>
      <c r="P88" s="152"/>
      <c r="Q88" s="152"/>
      <c r="V88" s="1272"/>
      <c r="W88" s="62"/>
      <c r="X88" s="1274"/>
      <c r="Y88" s="1275"/>
      <c r="Z88" s="1279"/>
      <c r="AA88" s="1280"/>
      <c r="AB88" s="60"/>
      <c r="AC88" s="1285"/>
      <c r="AE88" s="44"/>
      <c r="AF88" s="152"/>
    </row>
    <row r="89" spans="1:32" ht="15" customHeight="1">
      <c r="A89" s="152"/>
      <c r="C89" s="356"/>
      <c r="K89" s="95"/>
      <c r="L89" s="95"/>
      <c r="M89" s="95"/>
      <c r="N89" s="1"/>
      <c r="P89" s="152"/>
      <c r="Q89" s="152"/>
      <c r="V89" s="1272"/>
      <c r="W89" s="63" t="s">
        <v>861</v>
      </c>
      <c r="X89" s="1276"/>
      <c r="Y89" s="1244"/>
      <c r="Z89" s="1281"/>
      <c r="AA89" s="1282"/>
      <c r="AB89" s="63" t="s">
        <v>861</v>
      </c>
      <c r="AC89" s="1286"/>
      <c r="AE89" s="44"/>
      <c r="AF89" s="152"/>
    </row>
    <row r="90" spans="1:32" ht="15" customHeight="1">
      <c r="A90" s="152"/>
      <c r="C90" s="1237">
        <v>6</v>
      </c>
      <c r="D90" s="1241" t="str">
        <f ca="1">OFFSET(Lexicon!B569,0,$C$1)</f>
        <v>How will the Performer receive Feedback frequently enough to maintain or enhance performance?</v>
      </c>
      <c r="E90" s="1241"/>
      <c r="F90" s="1241"/>
      <c r="G90" s="1241"/>
      <c r="H90" s="1241"/>
      <c r="J90" s="48"/>
      <c r="K90" s="1234"/>
      <c r="L90" s="1234"/>
      <c r="M90" s="1234"/>
      <c r="N90" s="1234"/>
      <c r="P90" s="152"/>
      <c r="Q90" s="152"/>
      <c r="V90" s="1272"/>
      <c r="W90" s="59"/>
      <c r="X90" s="1276"/>
      <c r="Y90" s="1244"/>
      <c r="Z90" s="1281"/>
      <c r="AA90" s="1282"/>
      <c r="AB90" s="381"/>
      <c r="AC90" s="1286"/>
      <c r="AE90" s="44"/>
      <c r="AF90" s="152"/>
    </row>
    <row r="91" spans="1:32" ht="15" customHeight="1">
      <c r="A91" s="152"/>
      <c r="C91" s="1237"/>
      <c r="D91" s="1241"/>
      <c r="E91" s="1241"/>
      <c r="F91" s="1241"/>
      <c r="G91" s="1241"/>
      <c r="H91" s="1241"/>
      <c r="J91" s="48"/>
      <c r="K91" s="1298"/>
      <c r="L91" s="1298"/>
      <c r="M91" s="1298"/>
      <c r="N91" s="1298"/>
      <c r="P91" s="152"/>
      <c r="Q91" s="152"/>
      <c r="V91" s="1272"/>
      <c r="W91" s="59"/>
      <c r="X91" s="1276"/>
      <c r="Y91" s="1244"/>
      <c r="Z91" s="1281"/>
      <c r="AA91" s="1282"/>
      <c r="AB91" s="60"/>
      <c r="AC91" s="1286"/>
      <c r="AE91" s="44"/>
      <c r="AF91" s="152"/>
    </row>
    <row r="92" spans="1:32" ht="15" customHeight="1">
      <c r="A92" s="152"/>
      <c r="C92" s="356"/>
      <c r="K92" s="95"/>
      <c r="L92" s="95"/>
      <c r="M92" s="95"/>
      <c r="N92" s="1"/>
      <c r="P92" s="152"/>
      <c r="Q92" s="152"/>
      <c r="V92" s="1272"/>
      <c r="W92" s="59"/>
      <c r="X92" s="1276"/>
      <c r="Y92" s="1244"/>
      <c r="Z92" s="1281"/>
      <c r="AA92" s="1282"/>
      <c r="AB92" s="60"/>
      <c r="AC92" s="1286"/>
      <c r="AE92" s="44"/>
      <c r="AF92" s="152"/>
    </row>
    <row r="93" spans="1:32" ht="15" customHeight="1">
      <c r="A93" s="152"/>
      <c r="C93" s="1237">
        <v>7</v>
      </c>
      <c r="D93" s="1241" t="str">
        <f ca="1">OFFSET(Lexicon!B570,0,$C$1)</f>
        <v>How will the Feedback be specific enough to influence performance?</v>
      </c>
      <c r="E93" s="1241"/>
      <c r="F93" s="1241"/>
      <c r="G93" s="1241"/>
      <c r="H93" s="1241"/>
      <c r="J93" s="48"/>
      <c r="K93" s="1234"/>
      <c r="L93" s="1234"/>
      <c r="M93" s="1234"/>
      <c r="N93" s="1234"/>
      <c r="P93" s="152"/>
      <c r="Q93" s="152"/>
      <c r="V93" s="1272"/>
      <c r="W93" s="59"/>
      <c r="X93" s="1276"/>
      <c r="Y93" s="1244"/>
      <c r="Z93" s="1281"/>
      <c r="AA93" s="1282"/>
      <c r="AB93" s="60"/>
      <c r="AC93" s="1286"/>
      <c r="AF93" s="152"/>
    </row>
    <row r="94" spans="1:32" ht="15" customHeight="1">
      <c r="A94" s="152"/>
      <c r="C94" s="1237"/>
      <c r="D94" s="1241"/>
      <c r="E94" s="1241"/>
      <c r="F94" s="1241"/>
      <c r="G94" s="1241"/>
      <c r="H94" s="1241"/>
      <c r="J94" s="48"/>
      <c r="K94" s="1298"/>
      <c r="L94" s="1298"/>
      <c r="M94" s="1298"/>
      <c r="N94" s="1298"/>
      <c r="P94" s="152"/>
      <c r="Q94" s="152"/>
      <c r="V94" s="1272"/>
      <c r="W94" s="59"/>
      <c r="X94" s="1276"/>
      <c r="Y94" s="1244"/>
      <c r="Z94" s="1281"/>
      <c r="AA94" s="1282"/>
      <c r="AB94" s="60"/>
      <c r="AC94" s="1286"/>
      <c r="AF94" s="152"/>
    </row>
    <row r="95" spans="1:32" ht="15" customHeight="1">
      <c r="A95" s="152"/>
      <c r="C95" s="356"/>
      <c r="K95" s="95"/>
      <c r="L95" s="95"/>
      <c r="M95" s="95"/>
      <c r="N95" s="1"/>
      <c r="P95" s="152"/>
      <c r="Q95" s="152"/>
      <c r="V95" s="1273"/>
      <c r="W95" s="59"/>
      <c r="X95" s="1277"/>
      <c r="Y95" s="1278"/>
      <c r="Z95" s="1283"/>
      <c r="AA95" s="1284"/>
      <c r="AB95" s="60"/>
      <c r="AC95" s="1287"/>
      <c r="AF95" s="152"/>
    </row>
    <row r="96" spans="1:32" ht="12.75" customHeight="1">
      <c r="A96" s="152"/>
      <c r="C96" s="1237">
        <v>8</v>
      </c>
      <c r="D96" s="1241" t="str">
        <f ca="1">OFFSET(Lexicon!B571,0,$C$1)</f>
        <v>How will the Feedback include information about the value of the performance to the organisation?</v>
      </c>
      <c r="E96" s="1241"/>
      <c r="F96" s="1241"/>
      <c r="G96" s="1241"/>
      <c r="H96" s="1241"/>
      <c r="J96" s="48"/>
      <c r="K96" s="1234"/>
      <c r="L96" s="1234"/>
      <c r="M96" s="1234"/>
      <c r="N96" s="1234"/>
      <c r="P96" s="152"/>
      <c r="Q96" s="152"/>
      <c r="X96" s="1288" t="str">
        <f ca="1">X76</f>
        <v>Immediate</v>
      </c>
      <c r="Y96" s="1288"/>
      <c r="Z96" s="1288" t="str">
        <f ca="1">Z76</f>
        <v>Delayed</v>
      </c>
      <c r="AA96" s="1288"/>
      <c r="AB96" s="64"/>
      <c r="AC96" s="64"/>
      <c r="AF96" s="152"/>
    </row>
    <row r="97" spans="1:33" ht="12.75" customHeight="1">
      <c r="A97" s="152"/>
      <c r="C97" s="1237"/>
      <c r="D97" s="1241"/>
      <c r="E97" s="1241"/>
      <c r="F97" s="1241"/>
      <c r="G97" s="1241"/>
      <c r="H97" s="1241"/>
      <c r="J97" s="48"/>
      <c r="K97" s="1298"/>
      <c r="L97" s="1298"/>
      <c r="M97" s="1298"/>
      <c r="N97" s="1298"/>
      <c r="P97" s="152"/>
      <c r="Q97" s="152"/>
      <c r="S97"/>
      <c r="Z97" s="43"/>
      <c r="AA97" s="43"/>
      <c r="AB97" s="43"/>
      <c r="AD97" s="346"/>
      <c r="AF97" s="152"/>
    </row>
    <row r="98" spans="1:33" ht="4.5" customHeight="1">
      <c r="A98" s="152"/>
      <c r="C98" s="356"/>
      <c r="K98" s="95"/>
      <c r="L98" s="95"/>
      <c r="M98" s="95"/>
      <c r="N98" s="1"/>
      <c r="P98" s="152"/>
      <c r="Q98" s="152"/>
      <c r="S98"/>
      <c r="AC98" s="43"/>
      <c r="AD98" s="346"/>
      <c r="AF98" s="152"/>
    </row>
    <row r="99" spans="1:33" ht="12.75" customHeight="1">
      <c r="A99" s="152"/>
      <c r="C99" s="1237">
        <v>9</v>
      </c>
      <c r="D99" s="1241" t="str">
        <f ca="1">OFFSET(Lexicon!B572,0,$C$1)</f>
        <v>How will we ensure the Feedback is communicated in a positive, non-threatening manner?</v>
      </c>
      <c r="E99" s="1241"/>
      <c r="F99" s="1241"/>
      <c r="G99" s="1241"/>
      <c r="H99" s="1241"/>
      <c r="J99" s="48"/>
      <c r="K99" s="1234"/>
      <c r="L99" s="1234"/>
      <c r="M99" s="1234"/>
      <c r="N99" s="1234"/>
      <c r="P99" s="152"/>
      <c r="Q99" s="152"/>
      <c r="S99"/>
      <c r="AD99"/>
      <c r="AF99" s="152"/>
    </row>
    <row r="100" spans="1:33" ht="12.75" customHeight="1">
      <c r="A100" s="152"/>
      <c r="C100" s="1237"/>
      <c r="D100" s="1241"/>
      <c r="E100" s="1241"/>
      <c r="F100" s="1241"/>
      <c r="G100" s="1241"/>
      <c r="H100" s="1241"/>
      <c r="J100" s="48"/>
      <c r="K100" s="1234"/>
      <c r="L100" s="1234"/>
      <c r="M100" s="1234"/>
      <c r="N100" s="1234"/>
      <c r="P100" s="152"/>
      <c r="Q100" s="152"/>
      <c r="S100"/>
      <c r="AD100"/>
      <c r="AF100" s="152"/>
    </row>
    <row r="101" spans="1:33" ht="4.5" customHeight="1" thickBot="1">
      <c r="A101" s="152"/>
      <c r="C101" s="360"/>
      <c r="D101" s="45"/>
      <c r="E101" s="45"/>
      <c r="F101" s="45"/>
      <c r="G101" s="45"/>
      <c r="H101" s="45"/>
      <c r="K101" s="47"/>
      <c r="L101" s="47"/>
      <c r="M101" s="47"/>
      <c r="N101" s="45"/>
      <c r="P101" s="152"/>
      <c r="Q101" s="152"/>
      <c r="S101"/>
      <c r="AD101"/>
      <c r="AF101" s="152"/>
    </row>
    <row r="102" spans="1:33" ht="9.75" customHeight="1">
      <c r="A102" s="152"/>
      <c r="C102" s="356"/>
      <c r="P102" s="152"/>
      <c r="Q102" s="152"/>
      <c r="S102"/>
      <c r="AD102"/>
      <c r="AF102" s="152"/>
    </row>
    <row r="103" spans="1:33" ht="9.75" customHeight="1">
      <c r="A103" s="152"/>
      <c r="B103" s="152"/>
      <c r="C103" s="363"/>
      <c r="D103" s="152"/>
      <c r="E103" s="152"/>
      <c r="F103" s="152"/>
      <c r="G103" s="152"/>
      <c r="H103" s="152"/>
      <c r="I103" s="152"/>
      <c r="J103" s="152"/>
      <c r="K103" s="152"/>
      <c r="L103" s="152"/>
      <c r="M103" s="152"/>
      <c r="N103" s="364"/>
      <c r="O103" s="152"/>
      <c r="P103" s="152"/>
      <c r="Q103" s="152"/>
      <c r="R103" s="152"/>
      <c r="S103" s="363"/>
      <c r="T103" s="152"/>
      <c r="U103" s="152"/>
      <c r="V103" s="152"/>
      <c r="W103" s="152"/>
      <c r="X103" s="152"/>
      <c r="Y103" s="152"/>
      <c r="Z103" s="152"/>
      <c r="AA103" s="375"/>
      <c r="AB103" s="375"/>
      <c r="AC103" s="375"/>
      <c r="AD103" s="364"/>
      <c r="AE103" s="152"/>
      <c r="AF103" s="152"/>
      <c r="AG103" s="152"/>
    </row>
    <row r="104" spans="1:33" ht="12" customHeight="1">
      <c r="A104" s="152"/>
      <c r="C104" s="356"/>
      <c r="P104" s="152"/>
      <c r="S104" s="1237"/>
      <c r="T104" s="1241">
        <f ca="1">OFFSET(Lexicon!S556,0,$C$1)</f>
        <v>0</v>
      </c>
      <c r="U104" s="1241"/>
      <c r="V104" s="1241"/>
      <c r="W104" s="1241"/>
      <c r="X104" s="1241"/>
      <c r="Z104" s="48"/>
      <c r="AA104" s="346"/>
      <c r="AB104" s="346"/>
      <c r="AC104" s="346"/>
    </row>
    <row r="105" spans="1:33" ht="12" customHeight="1">
      <c r="A105" s="152"/>
      <c r="C105" s="356"/>
      <c r="P105" s="152"/>
      <c r="S105" s="1237"/>
      <c r="T105" s="1241"/>
      <c r="U105" s="1241"/>
      <c r="V105" s="1241"/>
      <c r="W105" s="1241"/>
      <c r="X105" s="1241"/>
      <c r="Z105" s="48"/>
      <c r="AA105" s="346"/>
      <c r="AB105" s="346"/>
      <c r="AC105" s="346"/>
    </row>
    <row r="106" spans="1:33" ht="6.75" customHeight="1">
      <c r="A106" s="152"/>
      <c r="C106" s="356"/>
      <c r="P106" s="152"/>
      <c r="AA106" s="95"/>
      <c r="AB106" s="95"/>
      <c r="AC106" s="95"/>
    </row>
    <row r="107" spans="1:33" ht="15">
      <c r="A107" s="152"/>
      <c r="C107" s="356"/>
      <c r="P107" s="152"/>
      <c r="AA107" s="95"/>
      <c r="AB107" s="95"/>
      <c r="AC107" s="95"/>
    </row>
    <row r="108" spans="1:33" ht="18.75" customHeight="1">
      <c r="C108" s="1246"/>
      <c r="D108" s="1246"/>
      <c r="E108" s="1246"/>
      <c r="F108" s="1246"/>
      <c r="G108" s="1246"/>
      <c r="H108" s="1246"/>
      <c r="I108" s="1246"/>
      <c r="J108" s="1247"/>
      <c r="K108" s="345"/>
      <c r="L108" s="345"/>
      <c r="M108" s="345"/>
      <c r="N108" s="65"/>
      <c r="O108" s="345"/>
      <c r="S108" s="1246"/>
      <c r="T108" s="1246"/>
      <c r="U108" s="1246"/>
      <c r="V108" s="1246"/>
      <c r="W108" s="1246"/>
      <c r="X108" s="1246"/>
      <c r="Y108" s="1246"/>
      <c r="Z108" s="1247"/>
      <c r="AA108" s="96"/>
      <c r="AB108" s="96"/>
      <c r="AC108" s="96"/>
      <c r="AD108" s="65"/>
      <c r="AE108" s="345"/>
    </row>
    <row r="109" spans="1:33" ht="15">
      <c r="C109" s="359"/>
      <c r="D109" s="66"/>
      <c r="E109" s="66"/>
      <c r="F109" s="66"/>
      <c r="G109" s="66"/>
      <c r="H109" s="66"/>
      <c r="I109" s="66"/>
      <c r="J109" s="1247"/>
      <c r="K109" s="345"/>
      <c r="L109" s="345"/>
      <c r="M109" s="345"/>
      <c r="N109" s="65"/>
      <c r="O109" s="345"/>
      <c r="S109" s="359"/>
      <c r="T109" s="66"/>
      <c r="U109" s="66"/>
      <c r="V109" s="66"/>
      <c r="W109" s="66"/>
      <c r="X109" s="66"/>
      <c r="Y109" s="66"/>
      <c r="Z109" s="1247"/>
      <c r="AA109" s="96"/>
      <c r="AB109" s="96"/>
      <c r="AC109" s="96"/>
      <c r="AD109" s="65"/>
      <c r="AE109" s="345"/>
    </row>
    <row r="110" spans="1:33" ht="15">
      <c r="C110" s="1248"/>
      <c r="D110" s="1248"/>
      <c r="E110" s="1248"/>
      <c r="F110" s="1248"/>
      <c r="G110" s="1248"/>
      <c r="H110" s="1248"/>
      <c r="I110" s="66"/>
      <c r="J110" s="1247"/>
      <c r="K110" s="345"/>
      <c r="L110" s="345"/>
      <c r="M110" s="345"/>
      <c r="N110" s="65"/>
      <c r="O110" s="345"/>
      <c r="S110" s="1248"/>
      <c r="T110" s="1248"/>
      <c r="U110" s="1248"/>
      <c r="V110" s="1248"/>
      <c r="W110" s="1248"/>
      <c r="X110" s="1248"/>
      <c r="Y110" s="66"/>
      <c r="Z110" s="1247"/>
      <c r="AA110" s="96"/>
      <c r="AB110" s="96"/>
      <c r="AC110" s="96"/>
      <c r="AD110" s="65"/>
      <c r="AE110" s="345"/>
    </row>
    <row r="111" spans="1:33" ht="12.75" customHeight="1">
      <c r="C111" s="356"/>
      <c r="AA111" s="95"/>
      <c r="AB111" s="95"/>
      <c r="AC111" s="95"/>
    </row>
    <row r="112" spans="1:33" ht="12.75" customHeight="1">
      <c r="C112" s="356"/>
      <c r="L112" s="1249"/>
      <c r="M112" s="1249"/>
      <c r="N112" s="1249"/>
      <c r="S112" s="355"/>
      <c r="AA112" s="95"/>
      <c r="AB112" s="95"/>
      <c r="AC112" s="95"/>
      <c r="AD112" s="64"/>
    </row>
    <row r="113" spans="3:30" ht="12.75" customHeight="1">
      <c r="C113" s="356"/>
      <c r="F113" s="64"/>
      <c r="G113" s="64"/>
      <c r="H113" s="1249"/>
      <c r="I113" s="1249"/>
      <c r="J113" s="1249"/>
      <c r="K113" s="1249"/>
      <c r="L113" s="1249"/>
      <c r="M113" s="1249"/>
      <c r="N113" s="1249"/>
      <c r="AA113" s="95"/>
      <c r="AB113" s="95"/>
      <c r="AC113" s="95"/>
      <c r="AD113" s="64"/>
    </row>
    <row r="114" spans="3:30" ht="12.75" customHeight="1">
      <c r="C114" s="356"/>
      <c r="F114" s="1250"/>
      <c r="G114" s="59"/>
      <c r="H114" s="1244"/>
      <c r="I114" s="1244"/>
      <c r="J114" s="1245"/>
      <c r="K114" s="1245"/>
      <c r="L114" s="60"/>
      <c r="M114" s="1244"/>
      <c r="S114" s="1237"/>
      <c r="T114" s="1241"/>
      <c r="U114" s="1241"/>
      <c r="V114" s="1241"/>
      <c r="W114" s="1241"/>
      <c r="X114" s="1241"/>
      <c r="Z114" s="48"/>
      <c r="AA114" s="346"/>
      <c r="AB114" s="346"/>
      <c r="AC114" s="346"/>
    </row>
    <row r="115" spans="3:30" ht="12.75" customHeight="1">
      <c r="C115" s="356"/>
      <c r="F115" s="1250"/>
      <c r="G115" s="59"/>
      <c r="H115" s="1244"/>
      <c r="I115" s="1244"/>
      <c r="J115" s="1245"/>
      <c r="K115" s="1245"/>
      <c r="L115" s="60"/>
      <c r="M115" s="1244"/>
      <c r="S115" s="1237"/>
      <c r="T115" s="1241"/>
      <c r="U115" s="1241"/>
      <c r="V115" s="1241"/>
      <c r="W115" s="1241"/>
      <c r="X115" s="1241"/>
      <c r="Z115" s="48"/>
      <c r="AA115" s="346"/>
      <c r="AB115" s="346"/>
      <c r="AC115" s="346"/>
    </row>
    <row r="116" spans="3:30" ht="12.75" customHeight="1">
      <c r="C116" s="356"/>
      <c r="F116" s="1250"/>
      <c r="G116" s="59"/>
      <c r="H116" s="1244"/>
      <c r="I116" s="1244"/>
      <c r="J116" s="1245"/>
      <c r="K116" s="1245"/>
      <c r="L116" s="60"/>
      <c r="M116" s="1244"/>
      <c r="S116" s="356"/>
      <c r="AA116" s="95"/>
      <c r="AB116" s="95"/>
      <c r="AC116" s="95"/>
    </row>
    <row r="117" spans="3:30" ht="12.75" customHeight="1">
      <c r="C117" s="356"/>
      <c r="F117" s="1250"/>
      <c r="G117" s="59"/>
      <c r="H117" s="1244"/>
      <c r="I117" s="1244"/>
      <c r="J117" s="1245"/>
      <c r="K117" s="1245"/>
      <c r="L117" s="60"/>
      <c r="M117" s="1244"/>
      <c r="S117" s="1237"/>
      <c r="T117" s="1241"/>
      <c r="U117" s="1241"/>
      <c r="V117" s="1241"/>
      <c r="W117" s="1241"/>
      <c r="X117" s="1241"/>
      <c r="Z117" s="48"/>
      <c r="AA117" s="346"/>
      <c r="AB117" s="346"/>
      <c r="AC117" s="346"/>
    </row>
    <row r="118" spans="3:30" ht="12.75" customHeight="1">
      <c r="C118" s="356"/>
      <c r="F118" s="1250"/>
      <c r="G118" s="59"/>
      <c r="H118" s="1244"/>
      <c r="I118" s="1244"/>
      <c r="J118" s="1245"/>
      <c r="K118" s="1245"/>
      <c r="L118" s="60"/>
      <c r="M118" s="1244"/>
      <c r="S118" s="1237"/>
      <c r="T118" s="1241"/>
      <c r="U118" s="1241"/>
      <c r="V118" s="1241"/>
      <c r="W118" s="1241"/>
      <c r="X118" s="1241"/>
      <c r="Z118" s="48"/>
      <c r="AA118" s="346"/>
      <c r="AB118" s="346"/>
      <c r="AC118" s="346"/>
    </row>
    <row r="119" spans="3:30" ht="12.75" customHeight="1">
      <c r="C119" s="356"/>
      <c r="F119" s="1250"/>
      <c r="G119" s="59"/>
      <c r="H119" s="1244"/>
      <c r="I119" s="1244"/>
      <c r="J119" s="1245"/>
      <c r="K119" s="1245"/>
      <c r="L119" s="60"/>
      <c r="M119" s="1244"/>
      <c r="S119" s="356"/>
      <c r="AA119" s="95"/>
      <c r="AB119" s="95"/>
      <c r="AC119" s="95"/>
    </row>
    <row r="120" spans="3:30" ht="12.75" customHeight="1">
      <c r="F120" s="1250"/>
      <c r="G120" s="62"/>
      <c r="H120" s="1244"/>
      <c r="I120" s="1244"/>
      <c r="J120" s="1245"/>
      <c r="K120" s="1245"/>
      <c r="L120" s="62"/>
      <c r="M120" s="1244"/>
      <c r="S120" s="1237"/>
      <c r="T120" s="1241"/>
      <c r="U120" s="1241"/>
      <c r="V120" s="1241"/>
      <c r="W120" s="1241"/>
      <c r="X120" s="1241"/>
      <c r="Z120" s="48"/>
      <c r="AA120" s="346"/>
      <c r="AB120" s="346"/>
      <c r="AC120" s="346"/>
    </row>
    <row r="121" spans="3:30" ht="12.75" customHeight="1">
      <c r="F121" s="1250"/>
      <c r="G121" s="62"/>
      <c r="H121" s="1244"/>
      <c r="I121" s="1244"/>
      <c r="J121" s="1245"/>
      <c r="K121" s="1245"/>
      <c r="L121" s="60"/>
      <c r="M121" s="1244"/>
      <c r="S121" s="1237"/>
      <c r="T121" s="1241"/>
      <c r="U121" s="1241"/>
      <c r="V121" s="1241"/>
      <c r="W121" s="1241"/>
      <c r="X121" s="1241"/>
      <c r="Z121" s="48"/>
      <c r="AA121" s="346"/>
      <c r="AB121" s="346"/>
      <c r="AC121" s="346"/>
    </row>
    <row r="122" spans="3:30" ht="12.75" customHeight="1">
      <c r="F122" s="1250"/>
      <c r="G122" s="62"/>
      <c r="H122" s="1244"/>
      <c r="I122" s="1244"/>
      <c r="J122" s="1245"/>
      <c r="K122" s="1245"/>
      <c r="L122" s="60"/>
      <c r="M122" s="380"/>
      <c r="S122" s="356"/>
      <c r="AA122" s="95"/>
      <c r="AB122" s="95"/>
      <c r="AC122" s="95"/>
    </row>
    <row r="123" spans="3:30" ht="12.75" customHeight="1">
      <c r="F123" s="1250"/>
      <c r="G123" s="63"/>
      <c r="H123" s="1244"/>
      <c r="I123" s="1244"/>
      <c r="J123" s="1245"/>
      <c r="K123" s="1245"/>
      <c r="L123" s="63"/>
      <c r="M123" s="380"/>
      <c r="S123" s="1237"/>
      <c r="T123" s="1241"/>
      <c r="U123" s="1241"/>
      <c r="V123" s="1241"/>
      <c r="W123" s="1241"/>
      <c r="X123" s="1241"/>
      <c r="Z123" s="48"/>
      <c r="AA123" s="346"/>
      <c r="AB123" s="346"/>
      <c r="AC123" s="346"/>
    </row>
    <row r="124" spans="3:30" ht="12.75" customHeight="1">
      <c r="F124" s="1250"/>
      <c r="G124" s="59"/>
      <c r="H124" s="1244"/>
      <c r="I124" s="1244"/>
      <c r="J124" s="1245"/>
      <c r="K124" s="1245"/>
      <c r="L124" s="60"/>
      <c r="M124" s="380"/>
      <c r="S124" s="1237"/>
      <c r="T124" s="1241"/>
      <c r="U124" s="1241"/>
      <c r="V124" s="1241"/>
      <c r="W124" s="1241"/>
      <c r="X124" s="1241"/>
      <c r="Z124" s="48"/>
      <c r="AA124" s="346"/>
      <c r="AB124" s="346"/>
      <c r="AC124" s="346"/>
    </row>
    <row r="125" spans="3:30" ht="12.75" customHeight="1">
      <c r="F125" s="1250"/>
      <c r="G125" s="59"/>
      <c r="H125" s="1244"/>
      <c r="I125" s="1244"/>
      <c r="J125" s="1245"/>
      <c r="K125" s="1245"/>
      <c r="L125" s="60"/>
      <c r="M125" s="380"/>
      <c r="S125" s="356"/>
      <c r="AA125" s="95"/>
      <c r="AB125" s="95"/>
      <c r="AC125" s="95"/>
    </row>
    <row r="126" spans="3:30" ht="12.75" customHeight="1">
      <c r="C126" s="1252"/>
      <c r="D126" s="1252"/>
      <c r="E126" s="1252"/>
      <c r="F126" s="1250"/>
      <c r="G126" s="59"/>
      <c r="H126" s="1244"/>
      <c r="I126" s="1244"/>
      <c r="J126" s="1245"/>
      <c r="K126" s="1245"/>
      <c r="L126" s="60"/>
      <c r="M126" s="380"/>
      <c r="S126" s="356"/>
      <c r="AA126" s="95"/>
      <c r="AB126" s="95"/>
      <c r="AC126" s="95"/>
    </row>
    <row r="127" spans="3:30" ht="12.75" customHeight="1">
      <c r="C127" s="1252"/>
      <c r="D127" s="1252"/>
      <c r="E127" s="1252"/>
      <c r="F127" s="1250"/>
      <c r="G127" s="59"/>
      <c r="H127" s="1244"/>
      <c r="I127" s="1244"/>
      <c r="J127" s="1245"/>
      <c r="K127" s="1245"/>
      <c r="L127" s="60"/>
      <c r="M127" s="380"/>
      <c r="S127" s="355"/>
      <c r="AA127" s="95"/>
      <c r="AB127" s="95"/>
      <c r="AC127" s="95"/>
    </row>
    <row r="128" spans="3:30" ht="12.75" customHeight="1">
      <c r="D128" s="1251"/>
      <c r="F128" s="1250"/>
      <c r="G128" s="59"/>
      <c r="H128" s="1244"/>
      <c r="I128" s="1244"/>
      <c r="J128" s="1245"/>
      <c r="K128" s="1245"/>
      <c r="L128" s="60"/>
      <c r="M128" s="380"/>
      <c r="S128" s="356"/>
      <c r="AA128" s="95"/>
      <c r="AB128" s="95"/>
      <c r="AC128" s="95"/>
    </row>
    <row r="129" spans="4:30" ht="12.75" customHeight="1">
      <c r="D129" s="1251"/>
      <c r="F129" s="1250"/>
      <c r="G129" s="59"/>
      <c r="H129" s="1244"/>
      <c r="I129" s="1244"/>
      <c r="J129" s="1245"/>
      <c r="K129" s="1245"/>
      <c r="L129" s="60"/>
      <c r="M129" s="380"/>
      <c r="S129" s="1237"/>
      <c r="T129" s="1241"/>
      <c r="U129" s="1241"/>
      <c r="V129" s="1241"/>
      <c r="W129" s="1241"/>
      <c r="X129" s="1241"/>
      <c r="Z129" s="48"/>
      <c r="AA129" s="346"/>
      <c r="AB129" s="346"/>
      <c r="AC129" s="346"/>
    </row>
    <row r="130" spans="4:30" ht="12.75" customHeight="1">
      <c r="D130" s="1251"/>
      <c r="H130" s="1249"/>
      <c r="I130" s="1249"/>
      <c r="J130" s="1249"/>
      <c r="K130" s="1249"/>
      <c r="L130" s="64"/>
      <c r="M130" s="64"/>
      <c r="S130" s="1237"/>
      <c r="T130" s="1241"/>
      <c r="U130" s="1241"/>
      <c r="V130" s="1241"/>
      <c r="W130" s="1241"/>
      <c r="X130" s="1241"/>
      <c r="Z130" s="48"/>
      <c r="AA130" s="346"/>
      <c r="AB130" s="346"/>
      <c r="AC130" s="346"/>
    </row>
    <row r="131" spans="4:30" ht="12.75" customHeight="1">
      <c r="D131" s="1251"/>
      <c r="S131" s="356"/>
      <c r="AA131" s="95"/>
      <c r="AB131" s="95"/>
      <c r="AC131" s="95"/>
    </row>
    <row r="132" spans="4:30" ht="12.75" customHeight="1">
      <c r="D132" s="1251"/>
      <c r="S132" s="1237"/>
      <c r="T132" s="1241"/>
      <c r="U132" s="1241"/>
      <c r="V132" s="1241"/>
      <c r="W132" s="1241"/>
      <c r="X132" s="1241"/>
      <c r="Z132" s="48"/>
      <c r="AA132" s="346"/>
      <c r="AB132" s="346"/>
      <c r="AC132" s="346"/>
    </row>
    <row r="133" spans="4:30" ht="12.75" customHeight="1">
      <c r="D133" s="1251"/>
      <c r="F133" s="64"/>
      <c r="G133" s="64"/>
      <c r="H133" s="1249"/>
      <c r="I133" s="1249"/>
      <c r="J133" s="1249"/>
      <c r="K133" s="1249"/>
      <c r="L133" s="1249"/>
      <c r="M133" s="1249"/>
      <c r="N133" s="1249"/>
      <c r="S133" s="1237"/>
      <c r="T133" s="1241"/>
      <c r="U133" s="1241"/>
      <c r="V133" s="1241"/>
      <c r="W133" s="1241"/>
      <c r="X133" s="1241"/>
      <c r="Z133" s="48"/>
      <c r="AA133" s="346"/>
      <c r="AB133" s="346"/>
      <c r="AC133" s="346"/>
      <c r="AD133" s="64"/>
    </row>
    <row r="134" spans="4:30" ht="12.75" customHeight="1">
      <c r="D134" s="1251"/>
      <c r="F134" s="1250"/>
      <c r="G134" s="59"/>
      <c r="H134" s="1245"/>
      <c r="I134" s="1245"/>
      <c r="J134" s="1245"/>
      <c r="K134" s="1245"/>
      <c r="L134" s="60"/>
      <c r="M134" s="1244"/>
      <c r="S134" s="356"/>
      <c r="AA134" s="95"/>
      <c r="AB134" s="95"/>
      <c r="AC134" s="95"/>
    </row>
    <row r="135" spans="4:30" ht="12.75" customHeight="1">
      <c r="D135" s="1251"/>
      <c r="F135" s="1250"/>
      <c r="G135" s="59"/>
      <c r="H135" s="1245"/>
      <c r="I135" s="1245"/>
      <c r="J135" s="1245"/>
      <c r="K135" s="1245"/>
      <c r="L135" s="60"/>
      <c r="M135" s="1244"/>
      <c r="S135" s="1237"/>
      <c r="T135" s="1241"/>
      <c r="U135" s="1241"/>
      <c r="V135" s="1241"/>
      <c r="W135" s="1241"/>
      <c r="X135" s="1241"/>
      <c r="Z135" s="48"/>
      <c r="AA135" s="346"/>
      <c r="AB135" s="346"/>
      <c r="AC135" s="346"/>
    </row>
    <row r="136" spans="4:30" ht="12.75" customHeight="1">
      <c r="F136" s="1250"/>
      <c r="G136" s="59"/>
      <c r="H136" s="1245"/>
      <c r="I136" s="1245"/>
      <c r="J136" s="1245"/>
      <c r="K136" s="1245"/>
      <c r="L136" s="60"/>
      <c r="M136" s="1244"/>
      <c r="S136" s="1237"/>
      <c r="T136" s="1241"/>
      <c r="U136" s="1241"/>
      <c r="V136" s="1241"/>
      <c r="W136" s="1241"/>
      <c r="X136" s="1241"/>
      <c r="Z136" s="48"/>
      <c r="AA136" s="346"/>
      <c r="AB136" s="346"/>
      <c r="AC136" s="346"/>
    </row>
    <row r="137" spans="4:30" ht="12.75" customHeight="1">
      <c r="F137" s="1250"/>
      <c r="G137" s="59"/>
      <c r="H137" s="1245"/>
      <c r="I137" s="1245"/>
      <c r="J137" s="1245"/>
      <c r="K137" s="1245"/>
      <c r="L137" s="60"/>
      <c r="M137" s="1244"/>
      <c r="S137" s="356"/>
      <c r="AA137" s="95"/>
      <c r="AB137" s="95"/>
      <c r="AC137" s="95"/>
    </row>
    <row r="138" spans="4:30" ht="12.75" customHeight="1">
      <c r="F138" s="1250"/>
      <c r="G138" s="59"/>
      <c r="H138" s="1245"/>
      <c r="I138" s="1245"/>
      <c r="J138" s="1245"/>
      <c r="K138" s="1245"/>
      <c r="L138" s="60"/>
      <c r="M138" s="1244"/>
      <c r="S138" s="1237"/>
      <c r="T138" s="1241"/>
      <c r="U138" s="1241"/>
      <c r="V138" s="1241"/>
      <c r="W138" s="1241"/>
      <c r="X138" s="1241"/>
      <c r="Z138" s="48"/>
      <c r="AA138" s="346"/>
      <c r="AB138" s="346"/>
      <c r="AC138" s="346"/>
    </row>
    <row r="139" spans="4:30" ht="12.75" customHeight="1">
      <c r="F139" s="1250"/>
      <c r="G139" s="59"/>
      <c r="H139" s="1245"/>
      <c r="I139" s="1245"/>
      <c r="J139" s="1245"/>
      <c r="K139" s="1245"/>
      <c r="L139" s="60"/>
      <c r="M139" s="1244"/>
      <c r="S139" s="1237"/>
      <c r="T139" s="1241"/>
      <c r="U139" s="1241"/>
      <c r="V139" s="1241"/>
      <c r="W139" s="1241"/>
      <c r="X139" s="1241"/>
      <c r="Z139" s="48"/>
      <c r="AA139" s="346"/>
      <c r="AB139" s="346"/>
      <c r="AC139" s="346"/>
    </row>
    <row r="140" spans="4:30" ht="12.75" customHeight="1">
      <c r="F140" s="1250"/>
      <c r="G140" s="62"/>
      <c r="H140" s="1245"/>
      <c r="I140" s="1245"/>
      <c r="J140" s="1245"/>
      <c r="K140" s="1245"/>
      <c r="L140" s="62"/>
      <c r="M140" s="1244"/>
      <c r="S140" s="356"/>
      <c r="AA140" s="95"/>
      <c r="AB140" s="95"/>
      <c r="AC140" s="95"/>
    </row>
    <row r="141" spans="4:30" ht="12.75" customHeight="1">
      <c r="F141" s="1250"/>
      <c r="G141" s="62"/>
      <c r="H141" s="1245"/>
      <c r="I141" s="1245"/>
      <c r="J141" s="1245"/>
      <c r="K141" s="1245"/>
      <c r="L141" s="60"/>
      <c r="M141" s="1244"/>
      <c r="S141" s="1237"/>
      <c r="T141" s="1241"/>
      <c r="U141" s="1241"/>
      <c r="V141" s="1241"/>
      <c r="W141" s="1241"/>
      <c r="X141" s="1241"/>
      <c r="Z141" s="48"/>
      <c r="AA141" s="346"/>
      <c r="AB141" s="346"/>
      <c r="AC141" s="346"/>
    </row>
    <row r="142" spans="4:30" ht="12.75" customHeight="1">
      <c r="F142" s="1250"/>
      <c r="G142" s="62"/>
      <c r="H142" s="1244"/>
      <c r="I142" s="1244"/>
      <c r="J142" s="1245"/>
      <c r="K142" s="1245"/>
      <c r="L142" s="60"/>
      <c r="M142" s="1244"/>
      <c r="S142" s="1237"/>
      <c r="T142" s="1241"/>
      <c r="U142" s="1241"/>
      <c r="V142" s="1241"/>
      <c r="W142" s="1241"/>
      <c r="X142" s="1241"/>
      <c r="Z142" s="48"/>
      <c r="AA142" s="346"/>
      <c r="AB142" s="346"/>
      <c r="AC142" s="346"/>
    </row>
    <row r="143" spans="4:30" ht="12.75" customHeight="1">
      <c r="F143" s="1250"/>
      <c r="G143" s="63"/>
      <c r="H143" s="1244"/>
      <c r="I143" s="1244"/>
      <c r="J143" s="1245"/>
      <c r="K143" s="1245"/>
      <c r="L143" s="63"/>
      <c r="M143" s="1244"/>
      <c r="S143" s="356"/>
      <c r="AA143" s="95"/>
      <c r="AB143" s="95"/>
      <c r="AC143" s="95"/>
    </row>
    <row r="144" spans="4:30" ht="12.75" customHeight="1">
      <c r="F144" s="1250"/>
      <c r="G144" s="59"/>
      <c r="H144" s="1244"/>
      <c r="I144" s="1244"/>
      <c r="J144" s="1245"/>
      <c r="K144" s="1245"/>
      <c r="L144" s="60"/>
      <c r="M144" s="1244"/>
      <c r="S144" s="1237"/>
      <c r="T144" s="1241"/>
      <c r="U144" s="1241"/>
      <c r="V144" s="1241"/>
      <c r="W144" s="1241"/>
      <c r="X144" s="1241"/>
      <c r="Z144" s="48"/>
      <c r="AA144" s="346"/>
      <c r="AB144" s="346"/>
      <c r="AC144" s="346"/>
    </row>
    <row r="145" spans="6:29" ht="12.75" customHeight="1">
      <c r="F145" s="1250"/>
      <c r="G145" s="59"/>
      <c r="H145" s="1244"/>
      <c r="I145" s="1244"/>
      <c r="J145" s="1245"/>
      <c r="K145" s="1245"/>
      <c r="L145" s="60"/>
      <c r="M145" s="1244"/>
      <c r="S145" s="1237"/>
      <c r="T145" s="1241"/>
      <c r="U145" s="1241"/>
      <c r="V145" s="1241"/>
      <c r="W145" s="1241"/>
      <c r="X145" s="1241"/>
      <c r="Z145" s="48"/>
      <c r="AA145" s="346"/>
      <c r="AB145" s="346"/>
      <c r="AC145" s="346"/>
    </row>
    <row r="146" spans="6:29" ht="12.75" customHeight="1">
      <c r="F146" s="1250"/>
      <c r="G146" s="59"/>
      <c r="H146" s="1244"/>
      <c r="I146" s="1244"/>
      <c r="J146" s="1245"/>
      <c r="K146" s="1245"/>
      <c r="L146" s="60"/>
      <c r="M146" s="1244"/>
      <c r="S146" s="356"/>
      <c r="AA146" s="95"/>
      <c r="AB146" s="95"/>
      <c r="AC146" s="95"/>
    </row>
    <row r="147" spans="6:29" ht="12.75" customHeight="1">
      <c r="F147" s="1250"/>
      <c r="G147" s="59"/>
      <c r="H147" s="1244"/>
      <c r="I147" s="1244"/>
      <c r="J147" s="1245"/>
      <c r="K147" s="1245"/>
      <c r="L147" s="60"/>
      <c r="M147" s="1244"/>
      <c r="S147" s="1237"/>
      <c r="T147" s="1241"/>
      <c r="U147" s="1241"/>
      <c r="V147" s="1241"/>
      <c r="W147" s="1241"/>
      <c r="X147" s="1241"/>
      <c r="Z147" s="48"/>
      <c r="AA147" s="346"/>
      <c r="AB147" s="346"/>
      <c r="AC147" s="346"/>
    </row>
    <row r="148" spans="6:29" ht="12.75" customHeight="1">
      <c r="F148" s="1250"/>
      <c r="G148" s="59"/>
      <c r="H148" s="1244"/>
      <c r="I148" s="1244"/>
      <c r="J148" s="1245"/>
      <c r="K148" s="1245"/>
      <c r="L148" s="60"/>
      <c r="M148" s="1244"/>
      <c r="S148" s="1237"/>
      <c r="T148" s="1241"/>
      <c r="U148" s="1241"/>
      <c r="V148" s="1241"/>
      <c r="W148" s="1241"/>
      <c r="X148" s="1241"/>
      <c r="Z148" s="48"/>
      <c r="AA148" s="346"/>
      <c r="AB148" s="346"/>
      <c r="AC148" s="346"/>
    </row>
    <row r="149" spans="6:29" ht="12.75" customHeight="1">
      <c r="F149" s="1250"/>
      <c r="G149" s="59"/>
      <c r="H149" s="1244"/>
      <c r="I149" s="1244"/>
      <c r="J149" s="1245"/>
      <c r="K149" s="1245"/>
      <c r="L149" s="60"/>
      <c r="M149" s="1244"/>
      <c r="S149" s="356"/>
      <c r="AA149" s="95"/>
      <c r="AB149" s="95"/>
      <c r="AC149" s="95"/>
    </row>
    <row r="150" spans="6:29" ht="12.75" customHeight="1">
      <c r="H150" s="1249"/>
      <c r="I150" s="1249"/>
      <c r="J150" s="1249"/>
      <c r="K150" s="1249"/>
      <c r="L150" s="64"/>
      <c r="M150" s="64"/>
      <c r="S150" s="1237"/>
      <c r="T150" s="1241"/>
      <c r="U150" s="1241"/>
      <c r="V150" s="1241"/>
      <c r="W150" s="1241"/>
      <c r="X150" s="1241"/>
      <c r="Z150" s="48"/>
      <c r="AA150" s="346"/>
      <c r="AB150" s="346"/>
      <c r="AC150" s="346"/>
    </row>
    <row r="151" spans="6:29" ht="15">
      <c r="S151" s="1237"/>
      <c r="T151" s="1241"/>
      <c r="U151" s="1241"/>
      <c r="V151" s="1241"/>
      <c r="W151" s="1241"/>
      <c r="X151" s="1241"/>
      <c r="Z151" s="48"/>
      <c r="AA151" s="346"/>
      <c r="AB151" s="346"/>
      <c r="AC151" s="346"/>
    </row>
    <row r="152" spans="6:29" ht="15">
      <c r="S152" s="356"/>
      <c r="AA152" s="95"/>
      <c r="AB152" s="95"/>
      <c r="AC152" s="95"/>
    </row>
    <row r="153" spans="6:29" ht="15">
      <c r="S153" s="1237"/>
      <c r="T153" s="1241"/>
      <c r="U153" s="1241"/>
      <c r="V153" s="1241"/>
      <c r="W153" s="1241"/>
      <c r="X153" s="1241"/>
      <c r="Z153" s="48"/>
      <c r="AA153" s="346"/>
      <c r="AB153" s="346"/>
      <c r="AC153" s="346"/>
    </row>
    <row r="154" spans="6:29" ht="15">
      <c r="S154" s="1237"/>
      <c r="T154" s="1241"/>
      <c r="U154" s="1241"/>
      <c r="V154" s="1241"/>
      <c r="W154" s="1241"/>
      <c r="X154" s="1241"/>
      <c r="Z154" s="48"/>
      <c r="AA154" s="346"/>
      <c r="AB154" s="346"/>
      <c r="AC154" s="346"/>
    </row>
    <row r="155" spans="6:29" ht="15">
      <c r="S155" s="356"/>
      <c r="AA155" s="43"/>
      <c r="AB155" s="43"/>
      <c r="AC155" s="43"/>
    </row>
    <row r="156" spans="6:29" ht="15">
      <c r="S156" s="356"/>
    </row>
    <row r="157" spans="6:29" ht="15">
      <c r="S157" s="356"/>
    </row>
    <row r="158" spans="6:29" ht="15">
      <c r="S158" s="356"/>
    </row>
    <row r="159" spans="6:29" ht="15">
      <c r="S159" s="356"/>
    </row>
    <row r="160" spans="6:29" ht="15">
      <c r="S160" s="356"/>
    </row>
    <row r="161" spans="19:29" ht="15">
      <c r="S161" s="356"/>
    </row>
    <row r="162" spans="19:29" ht="20.25">
      <c r="S162" s="1246"/>
      <c r="T162" s="1246"/>
      <c r="U162" s="1246"/>
      <c r="V162" s="1246"/>
      <c r="W162" s="1246"/>
      <c r="X162" s="1246"/>
      <c r="Y162" s="1246"/>
      <c r="Z162" s="1247"/>
      <c r="AA162" s="345"/>
      <c r="AB162" s="345"/>
      <c r="AC162" s="345"/>
    </row>
    <row r="163" spans="19:29" ht="15">
      <c r="S163" s="359"/>
      <c r="T163" s="66"/>
      <c r="U163" s="66"/>
      <c r="V163" s="66"/>
      <c r="W163" s="66"/>
      <c r="X163" s="66"/>
      <c r="Y163" s="66"/>
      <c r="Z163" s="1247"/>
      <c r="AA163" s="345"/>
      <c r="AB163" s="345"/>
      <c r="AC163" s="345"/>
    </row>
    <row r="164" spans="19:29" ht="15">
      <c r="S164" s="1248"/>
      <c r="T164" s="1248"/>
      <c r="U164" s="1248"/>
      <c r="V164" s="1248"/>
      <c r="W164" s="1248"/>
      <c r="X164" s="1248"/>
      <c r="Y164" s="66"/>
      <c r="Z164" s="1247"/>
      <c r="AA164" s="345"/>
      <c r="AB164" s="345"/>
      <c r="AC164" s="345"/>
    </row>
    <row r="165" spans="19:29" ht="15">
      <c r="S165" s="356"/>
    </row>
    <row r="166" spans="19:29" ht="15">
      <c r="S166" s="356"/>
      <c r="AB166" s="64"/>
      <c r="AC166" s="64"/>
    </row>
    <row r="167" spans="19:29" ht="15">
      <c r="S167" s="356"/>
      <c r="V167" s="64"/>
      <c r="W167" s="64"/>
      <c r="X167" s="1249"/>
      <c r="Y167" s="1249"/>
      <c r="Z167" s="1249"/>
      <c r="AA167" s="1249"/>
      <c r="AB167" s="64"/>
      <c r="AC167" s="64"/>
    </row>
    <row r="168" spans="19:29" ht="15">
      <c r="S168" s="356"/>
      <c r="V168" s="1250"/>
      <c r="W168" s="59"/>
      <c r="X168" s="1244"/>
      <c r="Y168" s="1244"/>
      <c r="Z168" s="1245"/>
      <c r="AA168" s="1245"/>
      <c r="AB168" s="60"/>
      <c r="AC168" s="1244"/>
    </row>
    <row r="169" spans="19:29" ht="15">
      <c r="S169" s="356"/>
      <c r="V169" s="1250"/>
      <c r="W169" s="59"/>
      <c r="X169" s="1244"/>
      <c r="Y169" s="1244"/>
      <c r="Z169" s="1245"/>
      <c r="AA169" s="1245"/>
      <c r="AB169" s="60"/>
      <c r="AC169" s="1244"/>
    </row>
    <row r="170" spans="19:29" ht="15">
      <c r="S170" s="356"/>
      <c r="V170" s="1250"/>
      <c r="W170" s="59"/>
      <c r="X170" s="1244"/>
      <c r="Y170" s="1244"/>
      <c r="Z170" s="1245"/>
      <c r="AA170" s="1245"/>
      <c r="AB170" s="60"/>
      <c r="AC170" s="1244"/>
    </row>
    <row r="171" spans="19:29" ht="15">
      <c r="S171" s="356"/>
      <c r="V171" s="1250"/>
      <c r="W171" s="59"/>
      <c r="X171" s="1244"/>
      <c r="Y171" s="1244"/>
      <c r="Z171" s="1245"/>
      <c r="AA171" s="1245"/>
      <c r="AB171" s="60"/>
      <c r="AC171" s="1244"/>
    </row>
    <row r="172" spans="19:29" ht="15">
      <c r="S172" s="356"/>
      <c r="V172" s="1250"/>
      <c r="W172" s="59"/>
      <c r="X172" s="1244"/>
      <c r="Y172" s="1244"/>
      <c r="Z172" s="1245"/>
      <c r="AA172" s="1245"/>
      <c r="AB172" s="60"/>
      <c r="AC172" s="1244"/>
    </row>
    <row r="173" spans="19:29" ht="15">
      <c r="S173" s="356"/>
      <c r="V173" s="1250"/>
      <c r="W173" s="59"/>
      <c r="X173" s="1244"/>
      <c r="Y173" s="1244"/>
      <c r="Z173" s="1245"/>
      <c r="AA173" s="1245"/>
      <c r="AB173" s="60"/>
      <c r="AC173" s="1244"/>
    </row>
    <row r="174" spans="19:29" ht="18">
      <c r="V174" s="1250"/>
      <c r="W174" s="62"/>
      <c r="X174" s="1244"/>
      <c r="Y174" s="1244"/>
      <c r="Z174" s="1245"/>
      <c r="AA174" s="1245"/>
      <c r="AB174" s="62"/>
      <c r="AC174" s="1244"/>
    </row>
    <row r="175" spans="19:29" ht="18">
      <c r="V175" s="1250"/>
      <c r="W175" s="62"/>
      <c r="X175" s="1244"/>
      <c r="Y175" s="1244"/>
      <c r="Z175" s="1245"/>
      <c r="AA175" s="1245"/>
      <c r="AB175" s="60"/>
      <c r="AC175" s="1244"/>
    </row>
    <row r="176" spans="19:29" ht="18">
      <c r="V176" s="1250"/>
      <c r="W176" s="62"/>
      <c r="X176" s="1244"/>
      <c r="Y176" s="1244"/>
      <c r="Z176" s="1245"/>
      <c r="AA176" s="1245"/>
      <c r="AB176" s="60"/>
      <c r="AC176" s="380"/>
    </row>
    <row r="177" spans="19:29" ht="20.25">
      <c r="V177" s="1250"/>
      <c r="W177" s="63"/>
      <c r="X177" s="1244"/>
      <c r="Y177" s="1244"/>
      <c r="Z177" s="1245"/>
      <c r="AA177" s="1245"/>
      <c r="AB177" s="63"/>
      <c r="AC177" s="380"/>
    </row>
    <row r="178" spans="19:29" ht="15">
      <c r="V178" s="1250"/>
      <c r="W178" s="59"/>
      <c r="X178" s="1244"/>
      <c r="Y178" s="1244"/>
      <c r="Z178" s="1245"/>
      <c r="AA178" s="1245"/>
      <c r="AB178" s="60"/>
      <c r="AC178" s="380"/>
    </row>
    <row r="179" spans="19:29" ht="15">
      <c r="V179" s="1250"/>
      <c r="W179" s="59"/>
      <c r="X179" s="1244"/>
      <c r="Y179" s="1244"/>
      <c r="Z179" s="1245"/>
      <c r="AA179" s="1245"/>
      <c r="AB179" s="60"/>
      <c r="AC179" s="380"/>
    </row>
    <row r="180" spans="19:29" ht="15">
      <c r="S180" s="1252"/>
      <c r="T180" s="1252"/>
      <c r="U180" s="1252"/>
      <c r="V180" s="1250"/>
      <c r="W180" s="59"/>
      <c r="X180" s="1244"/>
      <c r="Y180" s="1244"/>
      <c r="Z180" s="1245"/>
      <c r="AA180" s="1245"/>
      <c r="AB180" s="60"/>
      <c r="AC180" s="380"/>
    </row>
    <row r="181" spans="19:29" ht="15">
      <c r="S181" s="1252"/>
      <c r="T181" s="1252"/>
      <c r="U181" s="1252"/>
      <c r="V181" s="1250"/>
      <c r="W181" s="59"/>
      <c r="X181" s="1244"/>
      <c r="Y181" s="1244"/>
      <c r="Z181" s="1245"/>
      <c r="AA181" s="1245"/>
      <c r="AB181" s="60"/>
      <c r="AC181" s="380"/>
    </row>
    <row r="182" spans="19:29" ht="15">
      <c r="T182" s="1251"/>
      <c r="V182" s="1250"/>
      <c r="W182" s="59"/>
      <c r="X182" s="1244"/>
      <c r="Y182" s="1244"/>
      <c r="Z182" s="1245"/>
      <c r="AA182" s="1245"/>
      <c r="AB182" s="60"/>
      <c r="AC182" s="380"/>
    </row>
    <row r="183" spans="19:29" ht="15">
      <c r="T183" s="1251"/>
      <c r="V183" s="1250"/>
      <c r="W183" s="59"/>
      <c r="X183" s="1244"/>
      <c r="Y183" s="1244"/>
      <c r="Z183" s="1245"/>
      <c r="AA183" s="1245"/>
      <c r="AB183" s="60"/>
      <c r="AC183" s="380"/>
    </row>
    <row r="184" spans="19:29" ht="15">
      <c r="T184" s="1251"/>
      <c r="X184" s="1249"/>
      <c r="Y184" s="1249"/>
      <c r="Z184" s="1249"/>
      <c r="AA184" s="1249"/>
      <c r="AB184" s="64"/>
      <c r="AC184" s="64"/>
    </row>
    <row r="185" spans="19:29" ht="15">
      <c r="T185" s="1251"/>
    </row>
    <row r="186" spans="19:29" ht="15">
      <c r="T186" s="1251"/>
    </row>
    <row r="187" spans="19:29" ht="15">
      <c r="T187" s="1251"/>
      <c r="V187" s="64"/>
      <c r="W187" s="64"/>
      <c r="X187" s="1249"/>
      <c r="Y187" s="1249"/>
      <c r="Z187" s="1249"/>
      <c r="AA187" s="1249"/>
      <c r="AB187" s="64"/>
      <c r="AC187" s="64"/>
    </row>
    <row r="188" spans="19:29" ht="15">
      <c r="T188" s="1251"/>
      <c r="V188" s="1250"/>
      <c r="W188" s="59"/>
      <c r="X188" s="1245"/>
      <c r="Y188" s="1245"/>
      <c r="Z188" s="1245"/>
      <c r="AA188" s="1245"/>
      <c r="AB188" s="60"/>
      <c r="AC188" s="1244"/>
    </row>
    <row r="189" spans="19:29" ht="15">
      <c r="T189" s="1251"/>
      <c r="V189" s="1250"/>
      <c r="W189" s="59"/>
      <c r="X189" s="1245"/>
      <c r="Y189" s="1245"/>
      <c r="Z189" s="1245"/>
      <c r="AA189" s="1245"/>
      <c r="AB189" s="60"/>
      <c r="AC189" s="1244"/>
    </row>
    <row r="190" spans="19:29" ht="15">
      <c r="V190" s="1250"/>
      <c r="W190" s="59"/>
      <c r="X190" s="1245"/>
      <c r="Y190" s="1245"/>
      <c r="Z190" s="1245"/>
      <c r="AA190" s="1245"/>
      <c r="AB190" s="60"/>
      <c r="AC190" s="1244"/>
    </row>
    <row r="191" spans="19:29" ht="15">
      <c r="V191" s="1250"/>
      <c r="W191" s="59"/>
      <c r="X191" s="1245"/>
      <c r="Y191" s="1245"/>
      <c r="Z191" s="1245"/>
      <c r="AA191" s="1245"/>
      <c r="AB191" s="60"/>
      <c r="AC191" s="1244"/>
    </row>
    <row r="192" spans="19:29" ht="15">
      <c r="V192" s="1250"/>
      <c r="W192" s="59"/>
      <c r="X192" s="1245"/>
      <c r="Y192" s="1245"/>
      <c r="Z192" s="1245"/>
      <c r="AA192" s="1245"/>
      <c r="AB192" s="60"/>
      <c r="AC192" s="1244"/>
    </row>
    <row r="193" spans="22:29" ht="15">
      <c r="V193" s="1250"/>
      <c r="W193" s="59"/>
      <c r="X193" s="1245"/>
      <c r="Y193" s="1245"/>
      <c r="Z193" s="1245"/>
      <c r="AA193" s="1245"/>
      <c r="AB193" s="60"/>
      <c r="AC193" s="1244"/>
    </row>
    <row r="194" spans="22:29" ht="18">
      <c r="V194" s="1250"/>
      <c r="W194" s="62"/>
      <c r="X194" s="1245"/>
      <c r="Y194" s="1245"/>
      <c r="Z194" s="1245"/>
      <c r="AA194" s="1245"/>
      <c r="AB194" s="62"/>
      <c r="AC194" s="1244"/>
    </row>
    <row r="195" spans="22:29" ht="18">
      <c r="V195" s="1250"/>
      <c r="W195" s="62"/>
      <c r="X195" s="1245"/>
      <c r="Y195" s="1245"/>
      <c r="Z195" s="1245"/>
      <c r="AA195" s="1245"/>
      <c r="AB195" s="60"/>
      <c r="AC195" s="1244"/>
    </row>
    <row r="196" spans="22:29" ht="18">
      <c r="V196" s="1250"/>
      <c r="W196" s="62"/>
      <c r="X196" s="1244"/>
      <c r="Y196" s="1244"/>
      <c r="Z196" s="1245"/>
      <c r="AA196" s="1245"/>
      <c r="AB196" s="60"/>
      <c r="AC196" s="1244"/>
    </row>
    <row r="197" spans="22:29" ht="20.25">
      <c r="V197" s="1250"/>
      <c r="W197" s="63"/>
      <c r="X197" s="1244"/>
      <c r="Y197" s="1244"/>
      <c r="Z197" s="1245"/>
      <c r="AA197" s="1245"/>
      <c r="AB197" s="63"/>
      <c r="AC197" s="1244"/>
    </row>
    <row r="198" spans="22:29" ht="15">
      <c r="V198" s="1250"/>
      <c r="W198" s="59"/>
      <c r="X198" s="1244"/>
      <c r="Y198" s="1244"/>
      <c r="Z198" s="1245"/>
      <c r="AA198" s="1245"/>
      <c r="AB198" s="60"/>
      <c r="AC198" s="1244"/>
    </row>
    <row r="199" spans="22:29" ht="15">
      <c r="V199" s="1250"/>
      <c r="W199" s="59"/>
      <c r="X199" s="1244"/>
      <c r="Y199" s="1244"/>
      <c r="Z199" s="1245"/>
      <c r="AA199" s="1245"/>
      <c r="AB199" s="60"/>
      <c r="AC199" s="1244"/>
    </row>
    <row r="200" spans="22:29" ht="15">
      <c r="V200" s="1250"/>
      <c r="W200" s="59"/>
      <c r="X200" s="1244"/>
      <c r="Y200" s="1244"/>
      <c r="Z200" s="1245"/>
      <c r="AA200" s="1245"/>
      <c r="AB200" s="60"/>
      <c r="AC200" s="1244"/>
    </row>
    <row r="201" spans="22:29" ht="15">
      <c r="V201" s="1250"/>
      <c r="W201" s="59"/>
      <c r="X201" s="1244"/>
      <c r="Y201" s="1244"/>
      <c r="Z201" s="1245"/>
      <c r="AA201" s="1245"/>
      <c r="AB201" s="60"/>
      <c r="AC201" s="1244"/>
    </row>
    <row r="202" spans="22:29" ht="15">
      <c r="V202" s="1250"/>
      <c r="W202" s="59"/>
      <c r="X202" s="1244"/>
      <c r="Y202" s="1244"/>
      <c r="Z202" s="1245"/>
      <c r="AA202" s="1245"/>
      <c r="AB202" s="60"/>
      <c r="AC202" s="1244"/>
    </row>
    <row r="203" spans="22:29" ht="15">
      <c r="V203" s="1250"/>
      <c r="W203" s="59"/>
      <c r="X203" s="1244"/>
      <c r="Y203" s="1244"/>
      <c r="Z203" s="1245"/>
      <c r="AA203" s="1245"/>
      <c r="AB203" s="60"/>
      <c r="AC203" s="1244"/>
    </row>
    <row r="204" spans="22:29" ht="15">
      <c r="X204" s="1249"/>
      <c r="Y204" s="1249"/>
      <c r="Z204" s="1249"/>
      <c r="AA204" s="1249"/>
      <c r="AB204" s="64"/>
      <c r="AC204" s="64"/>
    </row>
    <row r="205" spans="22:29" ht="15"/>
    <row r="206" spans="22:29" ht="15"/>
    <row r="207" spans="22:29" ht="15"/>
    <row r="208" spans="22:29"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row r="229" ht="15"/>
    <row r="230" ht="15"/>
    <row r="231" ht="15"/>
    <row r="232" ht="15"/>
    <row r="233" ht="15"/>
    <row r="234" ht="15"/>
    <row r="235" ht="15"/>
    <row r="236" ht="15"/>
    <row r="237" ht="15"/>
    <row r="238" ht="15"/>
    <row r="239" ht="15"/>
    <row r="240" ht="15"/>
    <row r="241" ht="15"/>
    <row r="242" ht="15"/>
    <row r="243" ht="15"/>
    <row r="244" ht="15"/>
    <row r="245" ht="15"/>
    <row r="246" ht="15"/>
    <row r="247" ht="15"/>
    <row r="248" ht="15"/>
    <row r="249" ht="15"/>
    <row r="250" ht="15"/>
    <row r="251" ht="15"/>
    <row r="252" ht="15"/>
    <row r="253" ht="15"/>
    <row r="254" ht="15"/>
    <row r="255" ht="15"/>
    <row r="256" ht="15"/>
    <row r="257" ht="15"/>
    <row r="258" ht="15"/>
    <row r="259" ht="15"/>
    <row r="260" ht="15"/>
    <row r="261" ht="15"/>
    <row r="262" ht="15"/>
    <row r="263" ht="15"/>
    <row r="264" ht="15"/>
    <row r="265" ht="15"/>
    <row r="266" ht="15"/>
    <row r="267" ht="15"/>
    <row r="268" ht="15"/>
    <row r="269" ht="15"/>
    <row r="270" ht="15"/>
    <row r="271" ht="15"/>
    <row r="272"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row r="319" ht="15"/>
    <row r="320" ht="15"/>
    <row r="321" ht="15"/>
    <row r="322" ht="15"/>
    <row r="323" ht="15"/>
    <row r="324" ht="15"/>
    <row r="325" ht="15"/>
    <row r="326" ht="15"/>
    <row r="327" ht="15"/>
    <row r="328" ht="15"/>
    <row r="329" ht="15"/>
    <row r="330" ht="15"/>
    <row r="331" ht="15"/>
    <row r="332" ht="15"/>
    <row r="333" ht="15"/>
    <row r="334" ht="15"/>
    <row r="335" ht="15"/>
    <row r="336" ht="15"/>
    <row r="337" ht="15"/>
    <row r="338" ht="15"/>
    <row r="339" ht="15"/>
    <row r="340" ht="15"/>
    <row r="341" ht="15"/>
    <row r="342" ht="15"/>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sheetData>
  <mergeCells count="220">
    <mergeCell ref="AB79:AD79"/>
    <mergeCell ref="V80:V95"/>
    <mergeCell ref="X80:Y87"/>
    <mergeCell ref="Z80:AA87"/>
    <mergeCell ref="AC80:AC87"/>
    <mergeCell ref="X88:Y95"/>
    <mergeCell ref="Z88:AA95"/>
    <mergeCell ref="AC88:AC95"/>
    <mergeCell ref="V58:V75"/>
    <mergeCell ref="X67:Y75"/>
    <mergeCell ref="X58:Y66"/>
    <mergeCell ref="Z58:AA66"/>
    <mergeCell ref="AC58:AC66"/>
    <mergeCell ref="AC67:AC75"/>
    <mergeCell ref="X53:AA53"/>
    <mergeCell ref="X57:AA57"/>
    <mergeCell ref="S72:U73"/>
    <mergeCell ref="T74:T81"/>
    <mergeCell ref="X76:Y76"/>
    <mergeCell ref="Z76:AA76"/>
    <mergeCell ref="X79:AA79"/>
    <mergeCell ref="U54:W55"/>
    <mergeCell ref="Z67:AA75"/>
    <mergeCell ref="X27:AA27"/>
    <mergeCell ref="X45:Y45"/>
    <mergeCell ref="Z45:AA45"/>
    <mergeCell ref="B3:O3"/>
    <mergeCell ref="B4:O4"/>
    <mergeCell ref="R3:AE3"/>
    <mergeCell ref="R4:AE4"/>
    <mergeCell ref="X8:AA8"/>
    <mergeCell ref="V9:V24"/>
    <mergeCell ref="Z9:AA16"/>
    <mergeCell ref="AC9:AC16"/>
    <mergeCell ref="X17:Y24"/>
    <mergeCell ref="Z17:AA24"/>
    <mergeCell ref="S21:U22"/>
    <mergeCell ref="T23:T30"/>
    <mergeCell ref="X25:Y25"/>
    <mergeCell ref="Z25:AA25"/>
    <mergeCell ref="X28:AA28"/>
    <mergeCell ref="V29:V44"/>
    <mergeCell ref="X29:Y36"/>
    <mergeCell ref="Z29:AA36"/>
    <mergeCell ref="AC29:AC36"/>
    <mergeCell ref="X37:Y44"/>
    <mergeCell ref="Z37:AA44"/>
    <mergeCell ref="R2:AE2"/>
    <mergeCell ref="X204:Y204"/>
    <mergeCell ref="Z204:AA204"/>
    <mergeCell ref="X96:Y96"/>
    <mergeCell ref="Z96:AA96"/>
    <mergeCell ref="S162:Y162"/>
    <mergeCell ref="Z162:Z164"/>
    <mergeCell ref="S164:X164"/>
    <mergeCell ref="X167:AA167"/>
    <mergeCell ref="V168:V183"/>
    <mergeCell ref="X168:Y175"/>
    <mergeCell ref="Z168:AA175"/>
    <mergeCell ref="AC168:AC175"/>
    <mergeCell ref="X176:Y183"/>
    <mergeCell ref="Z176:AA183"/>
    <mergeCell ref="S180:U181"/>
    <mergeCell ref="T182:T189"/>
    <mergeCell ref="X184:Y184"/>
    <mergeCell ref="Z184:AA184"/>
    <mergeCell ref="X187:AA187"/>
    <mergeCell ref="R44:R45"/>
    <mergeCell ref="AC37:AC44"/>
    <mergeCell ref="R32:R33"/>
    <mergeCell ref="R35:R36"/>
    <mergeCell ref="V188:V203"/>
    <mergeCell ref="X188:Y195"/>
    <mergeCell ref="Z188:AA195"/>
    <mergeCell ref="AC188:AC195"/>
    <mergeCell ref="X196:Y203"/>
    <mergeCell ref="Z196:AA203"/>
    <mergeCell ref="AC196:AC203"/>
    <mergeCell ref="S147:S148"/>
    <mergeCell ref="T147:X148"/>
    <mergeCell ref="S150:S151"/>
    <mergeCell ref="T150:X151"/>
    <mergeCell ref="S153:S154"/>
    <mergeCell ref="T153:X154"/>
    <mergeCell ref="S138:S139"/>
    <mergeCell ref="T138:X139"/>
    <mergeCell ref="S141:S142"/>
    <mergeCell ref="T141:X142"/>
    <mergeCell ref="S144:S145"/>
    <mergeCell ref="T144:X145"/>
    <mergeCell ref="S129:S130"/>
    <mergeCell ref="T129:X130"/>
    <mergeCell ref="S132:S133"/>
    <mergeCell ref="T132:X133"/>
    <mergeCell ref="S135:S136"/>
    <mergeCell ref="T135:X136"/>
    <mergeCell ref="S117:S118"/>
    <mergeCell ref="T117:X118"/>
    <mergeCell ref="S120:S121"/>
    <mergeCell ref="T120:X121"/>
    <mergeCell ref="S123:S124"/>
    <mergeCell ref="T123:X124"/>
    <mergeCell ref="S104:S105"/>
    <mergeCell ref="T104:X105"/>
    <mergeCell ref="S108:Y108"/>
    <mergeCell ref="Z108:Z110"/>
    <mergeCell ref="S110:X110"/>
    <mergeCell ref="S114:S115"/>
    <mergeCell ref="T114:X115"/>
    <mergeCell ref="B2:O2"/>
    <mergeCell ref="C13:C14"/>
    <mergeCell ref="D13:H14"/>
    <mergeCell ref="C22:C24"/>
    <mergeCell ref="D22:H24"/>
    <mergeCell ref="C26:C27"/>
    <mergeCell ref="D26:H27"/>
    <mergeCell ref="C16:C17"/>
    <mergeCell ref="D16:H17"/>
    <mergeCell ref="C19:C20"/>
    <mergeCell ref="D19:H20"/>
    <mergeCell ref="C36:C38"/>
    <mergeCell ref="D36:H38"/>
    <mergeCell ref="C40:C41"/>
    <mergeCell ref="D40:H41"/>
    <mergeCell ref="C29:C30"/>
    <mergeCell ref="D29:H30"/>
    <mergeCell ref="C32:C34"/>
    <mergeCell ref="D32:H34"/>
    <mergeCell ref="C53:C54"/>
    <mergeCell ref="D53:H54"/>
    <mergeCell ref="C46:C47"/>
    <mergeCell ref="D46:H47"/>
    <mergeCell ref="C49:C51"/>
    <mergeCell ref="D49:H51"/>
    <mergeCell ref="C64:C65"/>
    <mergeCell ref="D64:H65"/>
    <mergeCell ref="C69:C70"/>
    <mergeCell ref="D69:H70"/>
    <mergeCell ref="C58:C59"/>
    <mergeCell ref="D58:H59"/>
    <mergeCell ref="C61:C62"/>
    <mergeCell ref="D61:H62"/>
    <mergeCell ref="D67:H68"/>
    <mergeCell ref="F134:F149"/>
    <mergeCell ref="C87:C88"/>
    <mergeCell ref="D87:H88"/>
    <mergeCell ref="C90:C91"/>
    <mergeCell ref="D90:H91"/>
    <mergeCell ref="F114:F129"/>
    <mergeCell ref="C126:E127"/>
    <mergeCell ref="D128:D135"/>
    <mergeCell ref="H130:I130"/>
    <mergeCell ref="C93:C94"/>
    <mergeCell ref="D93:H94"/>
    <mergeCell ref="C96:C97"/>
    <mergeCell ref="D96:H97"/>
    <mergeCell ref="C99:C100"/>
    <mergeCell ref="D99:H100"/>
    <mergeCell ref="C110:H110"/>
    <mergeCell ref="K99:N100"/>
    <mergeCell ref="H114:I121"/>
    <mergeCell ref="J130:K130"/>
    <mergeCell ref="H133:K133"/>
    <mergeCell ref="M114:M121"/>
    <mergeCell ref="C84:C85"/>
    <mergeCell ref="D84:H85"/>
    <mergeCell ref="C75:C76"/>
    <mergeCell ref="D75:H76"/>
    <mergeCell ref="C78:C79"/>
    <mergeCell ref="D78:H79"/>
    <mergeCell ref="C108:I108"/>
    <mergeCell ref="K75:N76"/>
    <mergeCell ref="K78:N79"/>
    <mergeCell ref="K81:N82"/>
    <mergeCell ref="K84:N85"/>
    <mergeCell ref="K87:N88"/>
    <mergeCell ref="K90:N91"/>
    <mergeCell ref="K93:N94"/>
    <mergeCell ref="K96:N97"/>
    <mergeCell ref="J108:J110"/>
    <mergeCell ref="C81:C82"/>
    <mergeCell ref="D81:H82"/>
    <mergeCell ref="H150:I150"/>
    <mergeCell ref="J150:K150"/>
    <mergeCell ref="M134:M141"/>
    <mergeCell ref="L112:N113"/>
    <mergeCell ref="H113:K113"/>
    <mergeCell ref="M142:M149"/>
    <mergeCell ref="L133:N133"/>
    <mergeCell ref="H134:I141"/>
    <mergeCell ref="J134:K141"/>
    <mergeCell ref="H142:I149"/>
    <mergeCell ref="J142:K149"/>
    <mergeCell ref="H122:I129"/>
    <mergeCell ref="J122:K129"/>
    <mergeCell ref="J114:K121"/>
    <mergeCell ref="K66:N67"/>
    <mergeCell ref="K68:N69"/>
    <mergeCell ref="R14:R15"/>
    <mergeCell ref="R20:R21"/>
    <mergeCell ref="R38:R39"/>
    <mergeCell ref="R23:R24"/>
    <mergeCell ref="K61:N62"/>
    <mergeCell ref="K46:N47"/>
    <mergeCell ref="K53:N54"/>
    <mergeCell ref="K32:N34"/>
    <mergeCell ref="K64:N65"/>
    <mergeCell ref="K13:N14"/>
    <mergeCell ref="K16:N17"/>
    <mergeCell ref="K19:N20"/>
    <mergeCell ref="K22:N24"/>
    <mergeCell ref="K26:N27"/>
    <mergeCell ref="K58:N59"/>
    <mergeCell ref="K29:N30"/>
    <mergeCell ref="K36:N38"/>
    <mergeCell ref="K40:N41"/>
    <mergeCell ref="K49:N51"/>
    <mergeCell ref="R26:R27"/>
    <mergeCell ref="R29:R30"/>
    <mergeCell ref="R41:R42"/>
  </mergeCells>
  <printOptions horizontalCentered="1" verticalCentered="1"/>
  <pageMargins left="0.7" right="0.7" top="0.48958333333333298" bottom="0.75" header="0.3" footer="0.3"/>
  <pageSetup paperSize="9" scale="50" fitToWidth="2" orientation="portrait" r:id="rId1"/>
  <headerFooter>
    <oddFooter>&amp;CCopyright © 1987-2011 Kepner-Tregoe, Inc. All Rights Reserved. Reproduction and use subject to License.</oddFooter>
  </headerFooter>
  <colBreaks count="1" manualBreakCount="1">
    <brk id="16" max="98"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1:AQ76"/>
  <sheetViews>
    <sheetView showGridLines="0" view="pageBreakPreview" zoomScale="90" zoomScaleSheetLayoutView="90" workbookViewId="0">
      <selection sqref="A1:A3"/>
    </sheetView>
  </sheetViews>
  <sheetFormatPr defaultColWidth="9.140625" defaultRowHeight="15"/>
  <cols>
    <col min="1" max="2" width="1.42578125" customWidth="1"/>
    <col min="3" max="3" width="7.85546875" customWidth="1"/>
    <col min="4" max="4" width="7.7109375" style="1" customWidth="1"/>
    <col min="5" max="5" width="1.85546875" style="1" customWidth="1"/>
    <col min="6" max="6" width="7.85546875" style="1" customWidth="1"/>
    <col min="7" max="7" width="7.7109375" style="1" customWidth="1"/>
    <col min="8" max="8" width="1.85546875" style="1" customWidth="1"/>
    <col min="9" max="9" width="7.85546875" style="1" customWidth="1"/>
    <col min="10" max="10" width="7.7109375" style="1" customWidth="1"/>
    <col min="11" max="11" width="1.85546875" style="1" customWidth="1"/>
    <col min="12" max="12" width="7.85546875" style="1" customWidth="1"/>
    <col min="13" max="13" width="7.7109375" style="1" customWidth="1"/>
    <col min="14" max="14" width="1.85546875" style="1" customWidth="1"/>
    <col min="15" max="15" width="7.85546875" style="1" customWidth="1"/>
    <col min="16" max="16" width="7.7109375" style="1" customWidth="1"/>
    <col min="17" max="17" width="1.85546875" style="1" customWidth="1"/>
    <col min="18" max="18" width="7.85546875" style="1" customWidth="1"/>
    <col min="19" max="19" width="7.7109375" style="1" customWidth="1"/>
    <col min="20" max="20" width="1.85546875" customWidth="1"/>
    <col min="21" max="21" width="7.85546875" style="1" customWidth="1"/>
    <col min="22" max="22" width="7.7109375" style="1" customWidth="1"/>
    <col min="23" max="23" width="1.85546875" style="1" customWidth="1"/>
    <col min="24" max="24" width="22.140625" style="1" customWidth="1"/>
    <col min="25" max="26" width="1.7109375" customWidth="1"/>
  </cols>
  <sheetData>
    <row r="1" spans="1:43" ht="7.5" customHeight="1">
      <c r="A1" s="152"/>
      <c r="B1" s="152"/>
      <c r="C1" s="152"/>
      <c r="D1" s="199"/>
      <c r="E1" s="199"/>
      <c r="F1" s="199"/>
      <c r="G1" s="199"/>
      <c r="H1" s="199"/>
      <c r="I1" s="199"/>
      <c r="J1" s="199"/>
      <c r="K1" s="199"/>
      <c r="L1" s="199"/>
      <c r="M1" s="199"/>
      <c r="N1" s="199"/>
      <c r="O1" s="199"/>
      <c r="P1" s="199"/>
      <c r="Q1" s="199"/>
      <c r="R1" s="199"/>
      <c r="S1" s="199"/>
      <c r="T1" s="152"/>
      <c r="U1" s="199"/>
      <c r="V1" s="199"/>
      <c r="W1" s="199"/>
      <c r="X1" s="199"/>
      <c r="Y1" s="152"/>
      <c r="Z1" s="152"/>
    </row>
    <row r="2" spans="1:43" ht="40.5" customHeight="1">
      <c r="A2" s="152"/>
      <c r="B2" s="1316" t="str">
        <f ca="1">OFFSET(Lexicon!B1084,0,$C$6)</f>
        <v>Managing Involvement - cells hidden</v>
      </c>
      <c r="C2" s="1317"/>
      <c r="D2" s="1317"/>
      <c r="E2" s="1317"/>
      <c r="F2" s="1317"/>
      <c r="G2" s="1317"/>
      <c r="H2" s="1317"/>
      <c r="I2" s="1317"/>
      <c r="J2" s="1317"/>
      <c r="K2" s="1317"/>
      <c r="L2" s="1317"/>
      <c r="M2" s="1317"/>
      <c r="N2" s="1317"/>
      <c r="O2" s="1317"/>
      <c r="P2" s="1317"/>
      <c r="Q2" s="1317"/>
      <c r="R2" s="1317"/>
      <c r="S2" s="1317"/>
      <c r="T2" s="1317"/>
      <c r="U2" s="1317"/>
      <c r="V2" s="1317"/>
      <c r="W2" s="1317"/>
      <c r="X2" s="1317"/>
      <c r="Y2" s="1318"/>
      <c r="Z2" s="152"/>
    </row>
    <row r="3" spans="1:43" ht="6.75" customHeight="1">
      <c r="A3" s="193"/>
      <c r="B3" s="193"/>
      <c r="C3" s="152"/>
      <c r="D3" s="152"/>
      <c r="E3" s="152"/>
      <c r="F3" s="152"/>
      <c r="G3" s="152"/>
      <c r="H3" s="152"/>
      <c r="I3" s="152"/>
      <c r="J3" s="152"/>
      <c r="K3" s="152"/>
      <c r="L3" s="152"/>
      <c r="M3" s="152"/>
      <c r="N3" s="152"/>
      <c r="O3" s="152"/>
      <c r="P3" s="152"/>
      <c r="Q3" s="152"/>
      <c r="R3" s="152"/>
      <c r="S3" s="152"/>
      <c r="T3" s="152"/>
      <c r="U3" s="152"/>
      <c r="V3" s="152"/>
      <c r="W3" s="152"/>
      <c r="X3" s="152"/>
      <c r="Y3" s="152"/>
      <c r="Z3" s="152"/>
    </row>
    <row r="4" spans="1:43" ht="18" customHeight="1">
      <c r="A4" s="193"/>
      <c r="B4" s="203"/>
      <c r="C4" s="204"/>
      <c r="D4" s="204"/>
      <c r="E4" s="204"/>
      <c r="F4" s="204"/>
      <c r="G4" s="204"/>
      <c r="H4" s="204"/>
      <c r="I4" s="204"/>
      <c r="J4" s="204"/>
      <c r="K4" s="204"/>
      <c r="L4" s="204"/>
      <c r="M4" s="204"/>
      <c r="N4" s="204"/>
      <c r="O4" s="204"/>
      <c r="P4" s="204"/>
      <c r="Q4" s="204"/>
      <c r="R4" s="204"/>
      <c r="S4" s="204"/>
      <c r="T4" s="204"/>
      <c r="U4" s="204"/>
      <c r="V4" s="204"/>
      <c r="W4" s="204"/>
      <c r="X4" s="204"/>
      <c r="Y4" s="205"/>
      <c r="Z4" s="152"/>
    </row>
    <row r="5" spans="1:43" ht="18" customHeight="1">
      <c r="A5" s="193"/>
      <c r="B5" s="190"/>
      <c r="D5"/>
      <c r="E5"/>
      <c r="F5"/>
      <c r="G5"/>
      <c r="H5"/>
      <c r="I5"/>
      <c r="J5"/>
      <c r="K5"/>
      <c r="L5"/>
      <c r="M5"/>
      <c r="N5"/>
      <c r="O5"/>
      <c r="P5"/>
      <c r="Q5"/>
      <c r="R5"/>
      <c r="S5"/>
      <c r="U5"/>
      <c r="V5"/>
      <c r="W5"/>
      <c r="X5"/>
      <c r="Z5" s="152"/>
    </row>
    <row r="6" spans="1:43" ht="14.25" customHeight="1" thickBot="1">
      <c r="A6" s="193"/>
      <c r="B6" s="190"/>
      <c r="D6"/>
      <c r="E6"/>
      <c r="F6"/>
      <c r="G6"/>
      <c r="H6"/>
      <c r="I6"/>
      <c r="J6"/>
      <c r="K6"/>
      <c r="L6"/>
      <c r="M6"/>
      <c r="N6"/>
      <c r="O6"/>
      <c r="P6"/>
      <c r="Q6"/>
      <c r="R6"/>
      <c r="S6"/>
      <c r="U6"/>
      <c r="V6"/>
      <c r="W6"/>
      <c r="X6"/>
      <c r="Z6" s="152"/>
    </row>
    <row r="7" spans="1:43" ht="50.25" customHeight="1">
      <c r="A7" s="193"/>
      <c r="B7" s="190"/>
      <c r="C7" s="1323" t="str">
        <f ca="1">OFFSET(Lexicon!B1085,0,$C$6)</f>
        <v>Superior Solution</v>
      </c>
      <c r="D7" s="1324"/>
      <c r="E7" s="182"/>
      <c r="F7" s="1323" t="str">
        <f ca="1">OFFSET(Lexicon!B1087,0,$C$6)</f>
        <v>Information</v>
      </c>
      <c r="G7" s="1324"/>
      <c r="H7" s="182"/>
      <c r="I7" s="1323" t="str">
        <f ca="1">OFFSET(Lexicon!B1089,0,$C$6)</f>
        <v>Structure</v>
      </c>
      <c r="J7" s="1324"/>
      <c r="K7" s="182"/>
      <c r="L7" s="1323" t="str">
        <f ca="1">OFFSET(Lexicon!B1091,0,$C$6)</f>
        <v>Commitment</v>
      </c>
      <c r="M7" s="1324"/>
      <c r="N7" s="182"/>
      <c r="O7" s="1323" t="str">
        <f ca="1">OFFSET(Lexicon!B1093,0,$C$6)</f>
        <v>Commitment Without Participation</v>
      </c>
      <c r="P7" s="1324"/>
      <c r="Q7" s="182"/>
      <c r="R7" s="1323" t="str">
        <f ca="1">OFFSET(Lexicon!B1095,0,$C$6)</f>
        <v>Goal Agreement</v>
      </c>
      <c r="S7" s="1324"/>
      <c r="T7" s="189"/>
      <c r="U7" s="1323" t="str">
        <f ca="1">OFFSET(Lexicon!B1097,0,$C$6)</f>
        <v>Conflict About Alternatives</v>
      </c>
      <c r="V7" s="1324"/>
      <c r="Z7" s="152"/>
    </row>
    <row r="8" spans="1:43" ht="10.5" customHeight="1">
      <c r="A8" s="193"/>
      <c r="B8" s="190"/>
      <c r="C8" s="206"/>
      <c r="D8" s="207"/>
      <c r="E8" s="182"/>
      <c r="F8" s="208"/>
      <c r="G8" s="209"/>
      <c r="H8" s="182"/>
      <c r="I8" s="208"/>
      <c r="J8" s="209"/>
      <c r="K8" s="182"/>
      <c r="L8" s="208"/>
      <c r="M8" s="209"/>
      <c r="N8" s="182"/>
      <c r="O8" s="208"/>
      <c r="P8" s="209"/>
      <c r="Q8" s="182"/>
      <c r="R8" s="208"/>
      <c r="S8" s="209"/>
      <c r="T8" s="189"/>
      <c r="U8" s="208"/>
      <c r="V8" s="209"/>
      <c r="Z8" s="152"/>
    </row>
    <row r="9" spans="1:43" s="188" customFormat="1" ht="80.25" customHeight="1" thickBot="1">
      <c r="A9" s="193"/>
      <c r="B9" s="190"/>
      <c r="C9" s="1319" t="str">
        <f ca="1">OFFSET(Lexicon!B1086,0,$C$6)</f>
        <v>Does it make a big difference which course of action is adopted?</v>
      </c>
      <c r="D9" s="1320"/>
      <c r="E9" s="187"/>
      <c r="F9" s="1319" t="str">
        <f ca="1">OFFSET(Lexicon!B1088,0,$C$6)</f>
        <v>Do you now have enough information to find a superior solution?</v>
      </c>
      <c r="G9" s="1320"/>
      <c r="H9" s="187"/>
      <c r="I9" s="1319" t="str">
        <f ca="1">OFFSET(Lexicon!B1090,0,$C$6)</f>
        <v>Do you know exactly what information is missing and how to get it?</v>
      </c>
      <c r="J9" s="1320"/>
      <c r="K9" s="187"/>
      <c r="L9" s="1319" t="str">
        <f ca="1">OFFSET(Lexicon!B1092,0,$C$6)</f>
        <v>Is the commitment of others critical to effective implementation?</v>
      </c>
      <c r="M9" s="1320"/>
      <c r="N9" s="187"/>
      <c r="O9" s="1319" t="str">
        <f ca="1">OFFSET(Lexicon!B1094,0,$C$6)</f>
        <v>Will the group commit to a conclusion made by you without their active participation?</v>
      </c>
      <c r="P9" s="1320"/>
      <c r="Q9" s="187"/>
      <c r="R9" s="1319" t="str">
        <f ca="1">OFFSET(Lexicon!B1096,0,$C$6)</f>
        <v>Is there general agreement about goals between the group and the organization in this situation?</v>
      </c>
      <c r="S9" s="1320"/>
      <c r="T9" s="183"/>
      <c r="U9" s="1319" t="str">
        <f ca="1">OFFSET(Lexicon!B1098,0,$C$6)</f>
        <v>Is there likely to be conflict about alternatives within the group?</v>
      </c>
      <c r="V9" s="1320"/>
      <c r="W9" s="184"/>
      <c r="X9" s="108"/>
      <c r="Z9" s="200"/>
    </row>
    <row r="10" spans="1:43">
      <c r="A10" s="193"/>
      <c r="B10" s="190"/>
      <c r="C10" s="1321"/>
      <c r="D10" s="1322"/>
      <c r="F10" s="1321"/>
      <c r="G10" s="1322"/>
      <c r="I10" s="1321"/>
      <c r="J10" s="1322"/>
      <c r="L10" s="1321"/>
      <c r="M10" s="1322"/>
      <c r="O10" s="1321"/>
      <c r="P10" s="1322"/>
      <c r="R10" s="1321"/>
      <c r="S10" s="1322"/>
      <c r="U10" s="1321"/>
      <c r="V10" s="1322"/>
      <c r="X10" s="1325" t="str">
        <f ca="1">OFFSET(Lexicon!B1104,0,$C$6)</f>
        <v>Effective Leader Behaviors in this situation</v>
      </c>
      <c r="Z10" s="152"/>
      <c r="AQ10" s="197" t="s">
        <v>1663</v>
      </c>
    </row>
    <row r="11" spans="1:43">
      <c r="A11" s="193"/>
      <c r="B11" s="190"/>
      <c r="C11" s="210"/>
      <c r="D11" s="210"/>
      <c r="F11" s="210"/>
      <c r="G11" s="210"/>
      <c r="I11" s="210"/>
      <c r="J11" s="210"/>
      <c r="L11" s="210"/>
      <c r="M11" s="210"/>
      <c r="O11" s="210"/>
      <c r="P11" s="210"/>
      <c r="R11" s="210"/>
      <c r="S11" s="210"/>
      <c r="U11" s="210"/>
      <c r="V11" s="210"/>
      <c r="X11" s="1326"/>
      <c r="Z11" s="152"/>
      <c r="AQ11" s="197"/>
    </row>
    <row r="12" spans="1:43">
      <c r="A12" s="193"/>
      <c r="B12" s="190"/>
      <c r="F12"/>
      <c r="M12" s="185" t="s">
        <v>1663</v>
      </c>
      <c r="X12" s="1326"/>
      <c r="Z12" s="152"/>
      <c r="AQ12" s="198" t="s">
        <v>1479</v>
      </c>
    </row>
    <row r="13" spans="1:43" ht="15.75">
      <c r="A13" s="193"/>
      <c r="B13" s="190"/>
      <c r="F13"/>
      <c r="X13" s="213" t="s">
        <v>1681</v>
      </c>
      <c r="Z13" s="152"/>
      <c r="AQ13" s="215" t="s">
        <v>1698</v>
      </c>
    </row>
    <row r="14" spans="1:43" ht="15.75">
      <c r="A14" s="193"/>
      <c r="B14" s="190"/>
      <c r="F14"/>
      <c r="M14" s="185" t="s">
        <v>1479</v>
      </c>
      <c r="P14" s="185" t="s">
        <v>1663</v>
      </c>
      <c r="X14" s="211"/>
      <c r="Z14" s="152"/>
      <c r="AQ14" s="215" t="s">
        <v>1699</v>
      </c>
    </row>
    <row r="15" spans="1:43" ht="15.75">
      <c r="A15" s="193"/>
      <c r="B15" s="190"/>
      <c r="F15"/>
      <c r="X15" s="214" t="s">
        <v>1680</v>
      </c>
      <c r="Z15" s="152"/>
      <c r="AQ15" s="215" t="s">
        <v>1700</v>
      </c>
    </row>
    <row r="16" spans="1:43" ht="15.75">
      <c r="A16" s="193"/>
      <c r="B16" s="190"/>
      <c r="F16"/>
      <c r="M16" s="185" t="s">
        <v>1663</v>
      </c>
      <c r="P16" s="185" t="s">
        <v>1479</v>
      </c>
      <c r="S16" s="185" t="s">
        <v>1663</v>
      </c>
      <c r="X16" s="211"/>
      <c r="Z16" s="152"/>
      <c r="AQ16" s="215" t="s">
        <v>1701</v>
      </c>
    </row>
    <row r="17" spans="1:43" ht="15.75">
      <c r="A17" s="193"/>
      <c r="B17" s="190"/>
      <c r="D17" s="185" t="s">
        <v>1663</v>
      </c>
      <c r="F17"/>
      <c r="X17" s="213" t="s">
        <v>1678</v>
      </c>
      <c r="Z17" s="152"/>
      <c r="AQ17" s="215" t="s">
        <v>1702</v>
      </c>
    </row>
    <row r="18" spans="1:43" ht="15.75">
      <c r="A18" s="193"/>
      <c r="B18" s="190"/>
      <c r="F18"/>
      <c r="M18" s="185" t="s">
        <v>1479</v>
      </c>
      <c r="P18" s="185" t="s">
        <v>1663</v>
      </c>
      <c r="S18" s="185" t="s">
        <v>1479</v>
      </c>
      <c r="X18" s="211"/>
      <c r="Z18" s="152"/>
    </row>
    <row r="19" spans="1:43" ht="15.75">
      <c r="A19" s="193"/>
      <c r="B19" s="190"/>
      <c r="D19" s="185" t="s">
        <v>1479</v>
      </c>
      <c r="F19"/>
      <c r="G19" s="155"/>
      <c r="X19" s="214" t="s">
        <v>1679</v>
      </c>
      <c r="Z19" s="152"/>
    </row>
    <row r="20" spans="1:43" ht="15.75">
      <c r="A20" s="193"/>
      <c r="B20" s="190"/>
      <c r="F20"/>
      <c r="G20" s="185" t="s">
        <v>1663</v>
      </c>
      <c r="P20" s="185" t="s">
        <v>1479</v>
      </c>
      <c r="S20" s="185" t="s">
        <v>1663</v>
      </c>
      <c r="X20" s="211"/>
      <c r="Z20" s="152"/>
    </row>
    <row r="21" spans="1:43" ht="15.75">
      <c r="A21" s="193"/>
      <c r="B21" s="190"/>
      <c r="F21"/>
      <c r="X21" s="214" t="s">
        <v>1680</v>
      </c>
      <c r="Z21" s="152"/>
    </row>
    <row r="22" spans="1:43" ht="15.75">
      <c r="A22" s="193"/>
      <c r="B22" s="190"/>
      <c r="F22"/>
      <c r="G22" s="185" t="s">
        <v>1479</v>
      </c>
      <c r="P22" s="185" t="s">
        <v>1663</v>
      </c>
      <c r="S22" s="185" t="s">
        <v>1479</v>
      </c>
      <c r="X22" s="211"/>
      <c r="Z22" s="152"/>
    </row>
    <row r="23" spans="1:43" ht="15.75">
      <c r="A23" s="193"/>
      <c r="B23" s="190"/>
      <c r="F23"/>
      <c r="G23" s="155"/>
      <c r="M23" s="185" t="s">
        <v>1663</v>
      </c>
      <c r="V23" s="185" t="s">
        <v>1663</v>
      </c>
      <c r="X23" s="214" t="s">
        <v>1682</v>
      </c>
      <c r="Z23" s="152"/>
    </row>
    <row r="24" spans="1:43" ht="15.75">
      <c r="A24" s="193"/>
      <c r="B24" s="190"/>
      <c r="F24"/>
      <c r="J24" s="185" t="s">
        <v>1663</v>
      </c>
      <c r="P24" s="185" t="s">
        <v>1479</v>
      </c>
      <c r="X24" s="211"/>
      <c r="Z24" s="152"/>
    </row>
    <row r="25" spans="1:43" ht="15.75">
      <c r="A25" s="193"/>
      <c r="B25" s="190"/>
      <c r="F25"/>
      <c r="M25" s="185" t="s">
        <v>1479</v>
      </c>
      <c r="V25" s="185" t="s">
        <v>1479</v>
      </c>
      <c r="X25" s="214" t="s">
        <v>1683</v>
      </c>
      <c r="Z25" s="152"/>
    </row>
    <row r="26" spans="1:43" ht="15.75">
      <c r="A26" s="193"/>
      <c r="B26" s="190"/>
      <c r="F26"/>
      <c r="J26" s="185" t="s">
        <v>1479</v>
      </c>
      <c r="S26" s="185" t="s">
        <v>1663</v>
      </c>
      <c r="X26" s="211"/>
      <c r="Z26" s="152"/>
    </row>
    <row r="27" spans="1:43" ht="15.75">
      <c r="A27" s="193"/>
      <c r="B27" s="190"/>
      <c r="F27"/>
      <c r="X27" s="214" t="s">
        <v>1684</v>
      </c>
      <c r="Z27" s="152"/>
    </row>
    <row r="28" spans="1:43" ht="15.75">
      <c r="A28" s="193"/>
      <c r="B28" s="190"/>
      <c r="F28"/>
      <c r="M28" s="185" t="s">
        <v>1663</v>
      </c>
      <c r="S28" s="185" t="s">
        <v>1479</v>
      </c>
      <c r="X28" s="211"/>
      <c r="Z28" s="152"/>
    </row>
    <row r="29" spans="1:43" ht="15.75">
      <c r="A29" s="193"/>
      <c r="B29" s="190"/>
      <c r="F29"/>
      <c r="X29" s="214" t="s">
        <v>1685</v>
      </c>
      <c r="Z29" s="152"/>
    </row>
    <row r="30" spans="1:43" ht="15.75">
      <c r="A30" s="193"/>
      <c r="B30" s="190"/>
      <c r="F30"/>
      <c r="M30" s="185" t="s">
        <v>1479</v>
      </c>
      <c r="S30" s="185" t="s">
        <v>1663</v>
      </c>
      <c r="X30" s="211"/>
      <c r="Z30" s="152"/>
    </row>
    <row r="31" spans="1:43" ht="15.75" customHeight="1">
      <c r="A31" s="193"/>
      <c r="B31" s="190"/>
      <c r="F31"/>
      <c r="X31" s="214" t="s">
        <v>1686</v>
      </c>
      <c r="Z31" s="152"/>
    </row>
    <row r="32" spans="1:43" ht="15.75" customHeight="1">
      <c r="A32" s="193"/>
      <c r="B32" s="190"/>
      <c r="F32"/>
      <c r="P32" s="185" t="s">
        <v>1663</v>
      </c>
      <c r="S32" s="185" t="s">
        <v>1479</v>
      </c>
      <c r="X32" s="211"/>
      <c r="Z32" s="152"/>
    </row>
    <row r="33" spans="1:26" ht="15.75" customHeight="1">
      <c r="A33" s="193"/>
      <c r="B33" s="190"/>
      <c r="F33"/>
      <c r="X33" s="214" t="s">
        <v>1687</v>
      </c>
      <c r="Z33" s="152"/>
    </row>
    <row r="34" spans="1:26" ht="15.75" customHeight="1">
      <c r="A34" s="193"/>
      <c r="B34" s="190"/>
      <c r="F34"/>
      <c r="P34" s="185" t="s">
        <v>1479</v>
      </c>
      <c r="S34" s="185" t="s">
        <v>1663</v>
      </c>
      <c r="X34" s="211"/>
      <c r="Z34" s="152"/>
    </row>
    <row r="35" spans="1:26" ht="15.75" customHeight="1">
      <c r="A35" s="193"/>
      <c r="B35" s="190"/>
      <c r="F35"/>
      <c r="X35" s="214" t="s">
        <v>1688</v>
      </c>
      <c r="Z35" s="152"/>
    </row>
    <row r="36" spans="1:26" ht="15.75" customHeight="1" thickBot="1">
      <c r="A36" s="193"/>
      <c r="B36" s="190"/>
      <c r="F36"/>
      <c r="S36" s="185" t="s">
        <v>1479</v>
      </c>
      <c r="X36" s="211"/>
      <c r="Z36" s="152"/>
    </row>
    <row r="37" spans="1:26" ht="15.75" customHeight="1" thickBot="1">
      <c r="A37" s="193"/>
      <c r="B37" s="190"/>
      <c r="X37" s="212"/>
      <c r="Z37" s="152"/>
    </row>
    <row r="38" spans="1:26" ht="15.75" customHeight="1">
      <c r="A38" s="193"/>
      <c r="B38" s="190"/>
      <c r="X38" s="1329" t="str">
        <f ca="1">OFFSET(Lexicon!B1105,0,$C$6)</f>
        <v>Record selected Leader Behavior(s)</v>
      </c>
      <c r="Z38" s="152"/>
    </row>
    <row r="39" spans="1:26" ht="15.75" customHeight="1">
      <c r="A39" s="193"/>
      <c r="B39" s="190"/>
      <c r="X39" s="1330"/>
      <c r="Z39" s="152"/>
    </row>
    <row r="40" spans="1:26" ht="15.75" customHeight="1">
      <c r="A40" s="193"/>
      <c r="B40" s="190"/>
      <c r="C40" s="1328" t="str">
        <f ca="1">OFFSET(Lexicon!B1106,0,$C$6)</f>
        <v>Next Steps</v>
      </c>
      <c r="D40" s="1328"/>
      <c r="Z40" s="152"/>
    </row>
    <row r="41" spans="1:26" ht="15.75" customHeight="1">
      <c r="A41" s="193"/>
      <c r="B41" s="190"/>
      <c r="D41" s="430" t="s">
        <v>1930</v>
      </c>
      <c r="F41" s="1327"/>
      <c r="G41" s="1327"/>
      <c r="H41" s="1327"/>
      <c r="I41" s="1327"/>
      <c r="J41" s="1327"/>
      <c r="K41" s="1327"/>
      <c r="L41" s="1327"/>
      <c r="M41" s="1327"/>
      <c r="N41" s="1327"/>
      <c r="O41" s="1327"/>
      <c r="P41" s="1327"/>
      <c r="Q41" s="1327"/>
      <c r="R41" s="1327"/>
      <c r="S41" s="1327"/>
      <c r="T41" s="1327"/>
      <c r="U41" s="1327"/>
      <c r="Z41" s="152"/>
    </row>
    <row r="42" spans="1:26" ht="15.75" customHeight="1">
      <c r="A42" s="193"/>
      <c r="B42" s="190"/>
      <c r="D42" s="430" t="s">
        <v>1930</v>
      </c>
      <c r="F42" s="1327"/>
      <c r="G42" s="1327"/>
      <c r="H42" s="1327"/>
      <c r="I42" s="1327"/>
      <c r="J42" s="1327"/>
      <c r="K42" s="1327"/>
      <c r="L42" s="1327"/>
      <c r="M42" s="1327"/>
      <c r="N42" s="1327"/>
      <c r="O42" s="1327"/>
      <c r="P42" s="1327"/>
      <c r="Q42" s="1327"/>
      <c r="R42" s="1327"/>
      <c r="S42" s="1327"/>
      <c r="T42" s="1327"/>
      <c r="U42" s="1327"/>
      <c r="Z42" s="152"/>
    </row>
    <row r="43" spans="1:26" ht="15.75" customHeight="1">
      <c r="A43" s="193"/>
      <c r="B43" s="190"/>
      <c r="D43" s="430" t="s">
        <v>1930</v>
      </c>
      <c r="F43" s="1327"/>
      <c r="G43" s="1327"/>
      <c r="H43" s="1327"/>
      <c r="I43" s="1327"/>
      <c r="J43" s="1327"/>
      <c r="K43" s="1327"/>
      <c r="L43" s="1327"/>
      <c r="M43" s="1327"/>
      <c r="N43" s="1327"/>
      <c r="O43" s="1327"/>
      <c r="P43" s="1327"/>
      <c r="Q43" s="1327"/>
      <c r="R43" s="1327"/>
      <c r="S43" s="1327"/>
      <c r="T43" s="1327"/>
      <c r="U43" s="1327"/>
      <c r="Z43" s="152"/>
    </row>
    <row r="44" spans="1:26">
      <c r="A44" s="193"/>
      <c r="B44" s="190"/>
      <c r="D44" s="430" t="s">
        <v>1930</v>
      </c>
      <c r="F44" s="1327"/>
      <c r="G44" s="1327"/>
      <c r="H44" s="1327"/>
      <c r="I44" s="1327"/>
      <c r="J44" s="1327"/>
      <c r="K44" s="1327"/>
      <c r="L44" s="1327"/>
      <c r="M44" s="1327"/>
      <c r="N44" s="1327"/>
      <c r="O44" s="1327"/>
      <c r="P44" s="1327"/>
      <c r="Q44" s="1327"/>
      <c r="R44" s="1327"/>
      <c r="S44" s="1327"/>
      <c r="T44" s="1327"/>
      <c r="U44" s="1327"/>
      <c r="Z44" s="152"/>
    </row>
    <row r="45" spans="1:26">
      <c r="A45" s="193"/>
      <c r="B45" s="190"/>
      <c r="D45" s="430" t="s">
        <v>1930</v>
      </c>
      <c r="F45" s="1327"/>
      <c r="G45" s="1327"/>
      <c r="H45" s="1327"/>
      <c r="I45" s="1327"/>
      <c r="J45" s="1327"/>
      <c r="K45" s="1327"/>
      <c r="L45" s="1327"/>
      <c r="M45" s="1327"/>
      <c r="N45" s="1327"/>
      <c r="O45" s="1327"/>
      <c r="P45" s="1327"/>
      <c r="Q45" s="1327"/>
      <c r="R45" s="1327"/>
      <c r="S45" s="1327"/>
      <c r="T45" s="1327"/>
      <c r="U45" s="1327"/>
      <c r="Z45" s="152"/>
    </row>
    <row r="46" spans="1:26">
      <c r="A46" s="193"/>
      <c r="B46" s="190"/>
      <c r="D46" s="430" t="s">
        <v>1930</v>
      </c>
      <c r="F46" s="1327"/>
      <c r="G46" s="1327"/>
      <c r="H46" s="1327"/>
      <c r="I46" s="1327"/>
      <c r="J46" s="1327"/>
      <c r="K46" s="1327"/>
      <c r="L46" s="1327"/>
      <c r="M46" s="1327"/>
      <c r="N46" s="1327"/>
      <c r="O46" s="1327"/>
      <c r="P46" s="1327"/>
      <c r="Q46" s="1327"/>
      <c r="R46" s="1327"/>
      <c r="S46" s="1327"/>
      <c r="T46" s="1327"/>
      <c r="U46" s="1327"/>
      <c r="Z46" s="152"/>
    </row>
    <row r="47" spans="1:26">
      <c r="A47" s="193"/>
      <c r="B47" s="190"/>
      <c r="D47" s="430" t="s">
        <v>1930</v>
      </c>
      <c r="F47" s="1327"/>
      <c r="G47" s="1327"/>
      <c r="H47" s="1327"/>
      <c r="I47" s="1327"/>
      <c r="J47" s="1327"/>
      <c r="K47" s="1327"/>
      <c r="L47" s="1327"/>
      <c r="M47" s="1327"/>
      <c r="N47" s="1327"/>
      <c r="O47" s="1327"/>
      <c r="P47" s="1327"/>
      <c r="Q47" s="1327"/>
      <c r="R47" s="1327"/>
      <c r="S47" s="1327"/>
      <c r="T47" s="1327"/>
      <c r="U47" s="1327"/>
      <c r="Z47" s="152"/>
    </row>
    <row r="48" spans="1:26">
      <c r="A48" s="193"/>
      <c r="B48" s="190"/>
      <c r="D48" s="430" t="s">
        <v>1930</v>
      </c>
      <c r="F48" s="1327"/>
      <c r="G48" s="1327"/>
      <c r="H48" s="1327"/>
      <c r="I48" s="1327"/>
      <c r="J48" s="1327"/>
      <c r="K48" s="1327"/>
      <c r="L48" s="1327"/>
      <c r="M48" s="1327"/>
      <c r="N48" s="1327"/>
      <c r="O48" s="1327"/>
      <c r="P48" s="1327"/>
      <c r="Q48" s="1327"/>
      <c r="R48" s="1327"/>
      <c r="S48" s="1327"/>
      <c r="T48" s="1327"/>
      <c r="U48" s="1327"/>
      <c r="Z48" s="152"/>
    </row>
    <row r="49" spans="1:26">
      <c r="A49" s="193"/>
      <c r="B49" s="190"/>
      <c r="D49" s="430" t="s">
        <v>1930</v>
      </c>
      <c r="F49" s="1327"/>
      <c r="G49" s="1327"/>
      <c r="H49" s="1327"/>
      <c r="I49" s="1327"/>
      <c r="J49" s="1327"/>
      <c r="K49" s="1327"/>
      <c r="L49" s="1327"/>
      <c r="M49" s="1327"/>
      <c r="N49" s="1327"/>
      <c r="O49" s="1327"/>
      <c r="P49" s="1327"/>
      <c r="Q49" s="1327"/>
      <c r="R49" s="1327"/>
      <c r="S49" s="1327"/>
      <c r="T49" s="1327"/>
      <c r="U49" s="1327"/>
      <c r="Z49" s="152"/>
    </row>
    <row r="50" spans="1:26">
      <c r="A50" s="193"/>
      <c r="B50" s="190"/>
      <c r="D50" s="430" t="s">
        <v>1930</v>
      </c>
      <c r="F50" s="1327"/>
      <c r="G50" s="1327"/>
      <c r="H50" s="1327"/>
      <c r="I50" s="1327"/>
      <c r="J50" s="1327"/>
      <c r="K50" s="1327"/>
      <c r="L50" s="1327"/>
      <c r="M50" s="1327"/>
      <c r="N50" s="1327"/>
      <c r="O50" s="1327"/>
      <c r="P50" s="1327"/>
      <c r="Q50" s="1327"/>
      <c r="R50" s="1327"/>
      <c r="S50" s="1327"/>
      <c r="T50" s="1327"/>
      <c r="U50" s="1327"/>
      <c r="Z50" s="152"/>
    </row>
    <row r="51" spans="1:26">
      <c r="A51" s="193"/>
      <c r="B51" s="190"/>
      <c r="D51" s="347"/>
      <c r="F51" s="185"/>
      <c r="G51" s="185"/>
      <c r="H51" s="185"/>
      <c r="I51" s="185"/>
      <c r="J51" s="185"/>
      <c r="K51" s="185"/>
      <c r="L51" s="185"/>
      <c r="M51" s="185"/>
      <c r="N51" s="185"/>
      <c r="O51" s="185"/>
      <c r="P51" s="185"/>
      <c r="Q51" s="185"/>
      <c r="R51" s="185"/>
      <c r="S51" s="185"/>
      <c r="T51" s="185"/>
      <c r="U51" s="185"/>
      <c r="Z51" s="152"/>
    </row>
    <row r="52" spans="1:26" ht="15.75" customHeight="1">
      <c r="A52" s="193"/>
      <c r="B52" s="190"/>
      <c r="X52" s="186"/>
      <c r="Z52" s="152"/>
    </row>
    <row r="53" spans="1:26" ht="18" customHeight="1">
      <c r="A53" s="193"/>
      <c r="B53" s="1340" t="str">
        <f ca="1">OFFSET(Lexicon!B1107,0,$C$6)</f>
        <v>Leader Behaviors</v>
      </c>
      <c r="C53" s="1341"/>
      <c r="D53" s="1341"/>
      <c r="E53" s="1341"/>
      <c r="F53" s="1341"/>
      <c r="G53" s="1341"/>
      <c r="H53" s="1341"/>
      <c r="I53" s="1341"/>
      <c r="J53" s="1341"/>
      <c r="K53" s="1341"/>
      <c r="L53" s="1341"/>
      <c r="M53" s="1341"/>
      <c r="N53" s="1341"/>
      <c r="O53" s="1341"/>
      <c r="P53" s="1341"/>
      <c r="Q53" s="1341"/>
      <c r="R53" s="1341"/>
      <c r="S53" s="1341"/>
      <c r="T53" s="1341"/>
      <c r="U53" s="1341"/>
      <c r="V53" s="1341"/>
      <c r="W53" s="1341"/>
      <c r="X53" s="1341"/>
      <c r="Y53" s="1342"/>
      <c r="Z53" s="152"/>
    </row>
    <row r="54" spans="1:26" ht="15.75" customHeight="1">
      <c r="A54" s="193"/>
      <c r="B54" s="190"/>
      <c r="X54" s="186"/>
      <c r="Z54" s="152"/>
    </row>
    <row r="55" spans="1:26">
      <c r="A55" s="193"/>
      <c r="B55" s="190"/>
      <c r="Z55" s="152"/>
    </row>
    <row r="56" spans="1:26">
      <c r="A56" s="193"/>
      <c r="B56" s="190"/>
      <c r="Z56" s="152"/>
    </row>
    <row r="57" spans="1:26">
      <c r="A57" s="193"/>
      <c r="B57" s="190"/>
      <c r="Z57" s="152"/>
    </row>
    <row r="58" spans="1:26">
      <c r="A58" s="193"/>
      <c r="B58" s="190"/>
      <c r="Z58" s="152"/>
    </row>
    <row r="59" spans="1:26">
      <c r="A59" s="193"/>
      <c r="B59" s="190"/>
      <c r="Z59" s="152"/>
    </row>
    <row r="60" spans="1:26">
      <c r="A60" s="193"/>
      <c r="B60" s="190"/>
      <c r="Z60" s="152"/>
    </row>
    <row r="61" spans="1:26">
      <c r="A61" s="193"/>
      <c r="B61" s="190"/>
      <c r="Z61" s="152"/>
    </row>
    <row r="62" spans="1:26" ht="15.75" thickBot="1">
      <c r="A62" s="193"/>
      <c r="B62" s="190"/>
      <c r="Z62" s="152"/>
    </row>
    <row r="63" spans="1:26" ht="15.75" thickBot="1">
      <c r="A63" s="193"/>
      <c r="B63" s="190"/>
      <c r="C63" s="1331" t="str">
        <f ca="1">OFFSET(Lexicon!B1099,0,$C$6)</f>
        <v>Resolve Alone</v>
      </c>
      <c r="D63" s="1332"/>
      <c r="E63" s="1333"/>
      <c r="G63" s="1334" t="str">
        <f ca="1">OFFSET(Lexicon!B1100,0,$C$6)</f>
        <v>Consult Individuals</v>
      </c>
      <c r="H63" s="1335"/>
      <c r="I63" s="1336"/>
      <c r="K63" s="1334" t="str">
        <f ca="1">OFFSET(Lexicon!B1101,0,$C$6)</f>
        <v>Question Individuals</v>
      </c>
      <c r="L63" s="1335"/>
      <c r="M63" s="1336"/>
      <c r="P63" s="1334" t="str">
        <f ca="1">OFFSET(Lexicon!B1102,0,$C$6)</f>
        <v>Consult Group</v>
      </c>
      <c r="Q63" s="1335"/>
      <c r="R63" s="1336"/>
      <c r="T63" s="1337" t="str">
        <f ca="1">OFFSET(Lexicon!B1103,0,$C$6)</f>
        <v>Resolve as Group</v>
      </c>
      <c r="U63" s="1338"/>
      <c r="V63" s="1339"/>
      <c r="Z63" s="152"/>
    </row>
    <row r="64" spans="1:26">
      <c r="A64" s="193"/>
      <c r="B64" s="190"/>
      <c r="Z64" s="152"/>
    </row>
    <row r="65" spans="1:26" ht="6.75" customHeight="1">
      <c r="A65" s="193"/>
      <c r="B65" s="193"/>
      <c r="C65" s="152"/>
      <c r="D65" s="199"/>
      <c r="E65" s="199"/>
      <c r="F65" s="199"/>
      <c r="G65" s="199"/>
      <c r="H65" s="199"/>
      <c r="I65" s="199"/>
      <c r="J65" s="199"/>
      <c r="K65" s="199"/>
      <c r="L65" s="199"/>
      <c r="M65" s="199"/>
      <c r="N65" s="199"/>
      <c r="O65" s="199"/>
      <c r="P65" s="199"/>
      <c r="Q65" s="199"/>
      <c r="R65" s="199"/>
      <c r="S65" s="199"/>
      <c r="T65" s="152"/>
      <c r="U65" s="199"/>
      <c r="V65" s="199"/>
      <c r="W65" s="199"/>
      <c r="X65" s="201"/>
      <c r="Y65" s="152"/>
      <c r="Z65" s="152"/>
    </row>
    <row r="66" spans="1:26">
      <c r="A66" s="190"/>
      <c r="B66" s="190"/>
    </row>
    <row r="67" spans="1:26">
      <c r="A67" s="190"/>
      <c r="B67" s="190"/>
    </row>
    <row r="68" spans="1:26">
      <c r="A68" s="190"/>
      <c r="B68" s="190"/>
    </row>
    <row r="69" spans="1:26">
      <c r="A69" s="190"/>
      <c r="B69" s="190"/>
    </row>
    <row r="70" spans="1:26">
      <c r="A70" s="190"/>
      <c r="B70" s="190"/>
    </row>
    <row r="71" spans="1:26">
      <c r="A71" s="190"/>
      <c r="B71" s="190"/>
    </row>
    <row r="72" spans="1:26">
      <c r="A72" s="190"/>
      <c r="B72" s="190"/>
    </row>
    <row r="73" spans="1:26">
      <c r="A73" s="190"/>
      <c r="B73" s="190"/>
    </row>
    <row r="74" spans="1:26">
      <c r="A74" s="190"/>
      <c r="B74" s="190"/>
    </row>
    <row r="75" spans="1:26">
      <c r="A75" s="190"/>
      <c r="B75" s="190"/>
    </row>
    <row r="76" spans="1:26">
      <c r="A76" s="190"/>
      <c r="B76" s="190"/>
    </row>
  </sheetData>
  <mergeCells count="41">
    <mergeCell ref="F48:U48"/>
    <mergeCell ref="B53:Y53"/>
    <mergeCell ref="F49:U49"/>
    <mergeCell ref="F50:U50"/>
    <mergeCell ref="F44:U44"/>
    <mergeCell ref="F45:U45"/>
    <mergeCell ref="F46:U46"/>
    <mergeCell ref="F47:U47"/>
    <mergeCell ref="C63:E63"/>
    <mergeCell ref="G63:I63"/>
    <mergeCell ref="K63:M63"/>
    <mergeCell ref="P63:R63"/>
    <mergeCell ref="T63:V63"/>
    <mergeCell ref="F43:U43"/>
    <mergeCell ref="C40:D40"/>
    <mergeCell ref="X38:X39"/>
    <mergeCell ref="F41:U41"/>
    <mergeCell ref="F42:U42"/>
    <mergeCell ref="U10:V10"/>
    <mergeCell ref="L7:M7"/>
    <mergeCell ref="L9:M9"/>
    <mergeCell ref="O7:P7"/>
    <mergeCell ref="O9:P9"/>
    <mergeCell ref="R7:S7"/>
    <mergeCell ref="R9:S9"/>
    <mergeCell ref="B2:Y2"/>
    <mergeCell ref="C9:D9"/>
    <mergeCell ref="C10:D10"/>
    <mergeCell ref="F7:G7"/>
    <mergeCell ref="F9:G9"/>
    <mergeCell ref="I7:J7"/>
    <mergeCell ref="I9:J9"/>
    <mergeCell ref="C7:D7"/>
    <mergeCell ref="X10:X12"/>
    <mergeCell ref="U7:V7"/>
    <mergeCell ref="U9:V9"/>
    <mergeCell ref="F10:G10"/>
    <mergeCell ref="I10:J10"/>
    <mergeCell ref="L10:M10"/>
    <mergeCell ref="O10:P10"/>
    <mergeCell ref="R10:S10"/>
  </mergeCells>
  <conditionalFormatting sqref="C10:C11 F10:G11 I10:J11 L10:M11 O10:P11 R10:S11 U10:V11">
    <cfRule type="cellIs" dxfId="20" priority="27" operator="equal">
      <formula>$AQ$12</formula>
    </cfRule>
    <cfRule type="cellIs" dxfId="19" priority="28" operator="equal">
      <formula>$AQ$10</formula>
    </cfRule>
  </conditionalFormatting>
  <dataValidations count="1">
    <dataValidation type="list" allowBlank="1" showInputMessage="1" showErrorMessage="1" sqref="C10:C11 F10:F11 R10:S11 O10:P11 L10:M11 I10:J11 U10:V11" xr:uid="{00000000-0002-0000-1200-000000000000}">
      <formula1>$AQ$10:$AQ$12</formula1>
    </dataValidation>
  </dataValidations>
  <printOptions horizontalCentered="1"/>
  <pageMargins left="0.56000000000000005" right="0.3" top="0.48" bottom="0.33" header="0.24" footer="0.3"/>
  <pageSetup scale="51" fitToWidth="4" orientation="landscape" r:id="rId1"/>
  <headerFooter>
    <oddFooter>&amp;C&amp;8Copyright © 2012 Kepner-Tregoe, Inc. All Rights Reserved.&amp;R&amp;8Page &amp;P of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BA40"/>
  <sheetViews>
    <sheetView showGridLines="0" showZeros="0" zoomScale="90" zoomScaleNormal="90" workbookViewId="0">
      <selection activeCell="D23" sqref="D23"/>
    </sheetView>
  </sheetViews>
  <sheetFormatPr defaultColWidth="9.140625" defaultRowHeight="15"/>
  <cols>
    <col min="1" max="1" width="1.42578125" style="384" customWidth="1"/>
    <col min="2" max="2" width="2.140625" style="384" customWidth="1"/>
    <col min="3" max="3" width="19.7109375" style="384" customWidth="1"/>
    <col min="4" max="4" width="58.7109375" style="384" customWidth="1"/>
    <col min="5" max="5" width="5.28515625" style="384" customWidth="1"/>
    <col min="6" max="6" width="2" style="384" customWidth="1"/>
    <col min="7" max="7" width="16" style="384" customWidth="1"/>
    <col min="8" max="8" width="11.28515625" style="384" customWidth="1"/>
    <col min="9" max="9" width="9.140625" style="384" customWidth="1"/>
    <col min="10" max="10" width="10.140625" style="384" customWidth="1"/>
    <col min="11" max="11" width="9.140625" style="384" customWidth="1"/>
    <col min="12" max="12" width="16.42578125" style="384" customWidth="1"/>
    <col min="13" max="13" width="1.7109375" style="384" customWidth="1"/>
    <col min="14" max="50" width="9.140625" style="384" customWidth="1"/>
    <col min="51" max="51" width="9.140625" style="384"/>
    <col min="52" max="52" width="11.85546875" style="384" bestFit="1" customWidth="1"/>
    <col min="53" max="16384" width="9.140625" style="384"/>
  </cols>
  <sheetData>
    <row r="1" spans="1:52" ht="9" customHeight="1" thickBot="1">
      <c r="A1" s="746"/>
      <c r="B1" s="747"/>
      <c r="C1" s="747"/>
      <c r="D1" s="747"/>
      <c r="E1" s="747"/>
      <c r="F1" s="747"/>
      <c r="G1" s="747"/>
      <c r="H1" s="747"/>
      <c r="I1" s="747"/>
      <c r="J1" s="747"/>
      <c r="K1" s="747"/>
      <c r="L1" s="747"/>
      <c r="M1" s="747"/>
    </row>
    <row r="2" spans="1:52" ht="9" customHeight="1">
      <c r="A2" s="747"/>
      <c r="B2" s="742"/>
      <c r="C2" s="964" t="str">
        <f ca="1">OFFSET(Lexicon!B13,0,$BA$21)</f>
        <v>Kepner-Tregoe Process Worksheet</v>
      </c>
      <c r="D2" s="965"/>
      <c r="E2" s="965"/>
      <c r="F2" s="965"/>
      <c r="G2" s="965"/>
      <c r="H2" s="729"/>
      <c r="I2" s="729"/>
      <c r="J2" s="729"/>
      <c r="K2" s="729"/>
      <c r="L2" s="730"/>
      <c r="M2" s="747"/>
    </row>
    <row r="3" spans="1:52" ht="15" customHeight="1">
      <c r="A3" s="747"/>
      <c r="B3" s="743"/>
      <c r="C3" s="966"/>
      <c r="D3" s="966"/>
      <c r="E3" s="966"/>
      <c r="F3" s="966"/>
      <c r="G3" s="966"/>
      <c r="H3" s="731"/>
      <c r="I3" s="731"/>
      <c r="J3" s="731"/>
      <c r="K3" s="731"/>
      <c r="L3" s="732"/>
      <c r="M3" s="747"/>
      <c r="AZ3" s="551" t="str">
        <f ca="1">OFFSET(Lexicon!B21,0,$BA$21)</f>
        <v>SITUATION APPRAISAL</v>
      </c>
    </row>
    <row r="4" spans="1:52" ht="15" customHeight="1">
      <c r="A4" s="747"/>
      <c r="B4" s="743"/>
      <c r="C4" s="966"/>
      <c r="D4" s="966"/>
      <c r="E4" s="966"/>
      <c r="F4" s="966"/>
      <c r="G4" s="966"/>
      <c r="H4" s="731"/>
      <c r="I4" s="731"/>
      <c r="J4" s="731"/>
      <c r="K4" s="731"/>
      <c r="L4" s="732"/>
      <c r="M4" s="747"/>
      <c r="AZ4" s="551" t="str">
        <f ca="1">OFFSET(Lexicon!B23,0,$BA$21)</f>
        <v xml:space="preserve"> PROBLEM ANALYSIS</v>
      </c>
    </row>
    <row r="5" spans="1:52" ht="15" customHeight="1">
      <c r="A5" s="747"/>
      <c r="B5" s="743"/>
      <c r="C5" s="966"/>
      <c r="D5" s="966"/>
      <c r="E5" s="966"/>
      <c r="F5" s="966"/>
      <c r="G5" s="966"/>
      <c r="H5" s="731"/>
      <c r="I5" s="731"/>
      <c r="J5" s="731"/>
      <c r="K5" s="731"/>
      <c r="L5" s="732"/>
      <c r="M5" s="747"/>
      <c r="AZ5" s="551" t="str">
        <f ca="1">OFFSET(Lexicon!B26,0,$BA$21)</f>
        <v>DECISION
ANALYSIS</v>
      </c>
    </row>
    <row r="6" spans="1:52" ht="15" customHeight="1">
      <c r="A6" s="747"/>
      <c r="B6" s="743"/>
      <c r="C6" s="966"/>
      <c r="D6" s="966"/>
      <c r="E6" s="966"/>
      <c r="F6" s="966"/>
      <c r="G6" s="966"/>
      <c r="H6" s="731"/>
      <c r="I6" s="731"/>
      <c r="J6" s="731"/>
      <c r="K6" s="731"/>
      <c r="L6" s="732"/>
      <c r="M6" s="747"/>
      <c r="AZ6" s="551" t="str">
        <f ca="1">OFFSET(Lexicon!B27,0,$BA$21)</f>
        <v>POTENTIAL  PROBLEM ANALYSIS</v>
      </c>
    </row>
    <row r="7" spans="1:52" ht="15" customHeight="1">
      <c r="A7" s="747"/>
      <c r="B7" s="743"/>
      <c r="C7" s="966"/>
      <c r="D7" s="966"/>
      <c r="E7" s="966"/>
      <c r="F7" s="966"/>
      <c r="G7" s="966"/>
      <c r="H7" s="731"/>
      <c r="I7" s="731"/>
      <c r="J7" s="731"/>
      <c r="K7" s="731"/>
      <c r="L7" s="732"/>
      <c r="M7" s="747"/>
      <c r="AZ7" s="551" t="str">
        <f ca="1">OFFSET(Lexicon!B28,0,$BA$21)</f>
        <v>POTENTIAL  OPPORTUNITY    ANALYSIS</v>
      </c>
    </row>
    <row r="8" spans="1:52">
      <c r="A8" s="747"/>
      <c r="B8" s="743"/>
      <c r="C8" s="805"/>
      <c r="D8" s="805"/>
      <c r="E8" s="805"/>
      <c r="F8" s="731"/>
      <c r="G8" s="731"/>
      <c r="H8" s="731"/>
      <c r="I8" s="731"/>
      <c r="J8" s="731"/>
      <c r="K8" s="731"/>
      <c r="L8" s="732"/>
      <c r="M8" s="747"/>
    </row>
    <row r="9" spans="1:52" ht="12.95" customHeight="1">
      <c r="A9" s="747"/>
      <c r="B9" s="743"/>
      <c r="C9" s="806" t="str">
        <f ca="1">OFFSET(Lexicon!B14,0,$BA$21)</f>
        <v xml:space="preserve">Subject: </v>
      </c>
      <c r="D9" s="963"/>
      <c r="E9" s="805"/>
      <c r="F9" s="731"/>
      <c r="G9" s="731"/>
      <c r="H9" s="731"/>
      <c r="I9" s="731"/>
      <c r="J9" s="731"/>
      <c r="K9" s="731"/>
      <c r="L9" s="732"/>
      <c r="M9" s="747"/>
    </row>
    <row r="10" spans="1:52" ht="12.95" customHeight="1">
      <c r="A10" s="747"/>
      <c r="B10" s="743"/>
      <c r="C10" s="807"/>
      <c r="D10" s="963"/>
      <c r="E10" s="805"/>
      <c r="F10" s="731"/>
      <c r="G10" s="731"/>
      <c r="H10" s="731"/>
      <c r="I10" s="731"/>
      <c r="J10" s="731"/>
      <c r="K10" s="731"/>
      <c r="L10" s="732"/>
      <c r="M10" s="747"/>
      <c r="AZ10" s="552" t="str">
        <f ca="1">OFFSET(Lexicon!B47,0,$BA$21)</f>
        <v>Managing Involvement</v>
      </c>
    </row>
    <row r="11" spans="1:52" ht="15" customHeight="1">
      <c r="A11" s="747"/>
      <c r="B11" s="743"/>
      <c r="C11" s="807"/>
      <c r="D11" s="808"/>
      <c r="E11" s="805"/>
      <c r="F11" s="731"/>
      <c r="G11" s="731"/>
      <c r="H11" s="731"/>
      <c r="I11" s="731"/>
      <c r="J11" s="731"/>
      <c r="K11" s="731"/>
      <c r="L11" s="732"/>
      <c r="M11" s="747"/>
      <c r="AY11" s="544"/>
      <c r="AZ11" s="384" t="str">
        <f ca="1">OFFSET(Lexicon!B48,0,$BA$21)</f>
        <v>Performance System Design</v>
      </c>
    </row>
    <row r="12" spans="1:52" ht="15" customHeight="1">
      <c r="A12" s="747"/>
      <c r="B12" s="743"/>
      <c r="C12" s="806" t="str">
        <f ca="1">OFFSET(Lexicon!B15,0,$BA$21)</f>
        <v xml:space="preserve">Author: </v>
      </c>
      <c r="E12" s="805"/>
      <c r="F12" s="731"/>
      <c r="G12" s="731"/>
      <c r="H12" s="731"/>
      <c r="I12" s="731"/>
      <c r="J12" s="731"/>
      <c r="K12" s="731"/>
      <c r="L12" s="732"/>
      <c r="M12" s="747"/>
      <c r="AZ12" s="384" t="str">
        <f ca="1">OFFSET(Lexicon!B49,0,$BA$21)</f>
        <v>Performance System Analysis</v>
      </c>
    </row>
    <row r="13" spans="1:52" ht="15" customHeight="1">
      <c r="A13" s="747"/>
      <c r="B13" s="743"/>
      <c r="C13" s="807"/>
      <c r="D13" s="807"/>
      <c r="E13" s="805"/>
      <c r="F13" s="731"/>
      <c r="G13" s="731"/>
      <c r="H13" s="731"/>
      <c r="I13" s="731"/>
      <c r="J13" s="731"/>
      <c r="K13" s="731"/>
      <c r="L13" s="732"/>
      <c r="M13" s="747"/>
      <c r="AZ13" s="384" t="str">
        <f ca="1">OFFSET(Lexicon!B50,0,$BA$21)</f>
        <v xml:space="preserve">SPRCFb </v>
      </c>
    </row>
    <row r="14" spans="1:52" ht="15" customHeight="1">
      <c r="A14" s="747"/>
      <c r="B14" s="743"/>
      <c r="C14" s="806" t="str">
        <f ca="1">OFFSET(Lexicon!B16,0,$BA$21)</f>
        <v xml:space="preserve">Version: </v>
      </c>
      <c r="D14" s="809"/>
      <c r="E14" s="805"/>
      <c r="F14" s="731"/>
      <c r="G14" s="731"/>
      <c r="H14" s="731"/>
      <c r="I14" s="731"/>
      <c r="J14" s="731"/>
      <c r="K14" s="731"/>
      <c r="L14" s="732"/>
      <c r="M14" s="747"/>
      <c r="AR14" s="384" t="str">
        <f>HYPERLINK("#MI!A"&amp;A1)</f>
        <v>#MI!A</v>
      </c>
      <c r="AZ14" s="553">
        <f ca="1">OFFSET(Lexicon!B56,0,$BA$21)</f>
        <v>0</v>
      </c>
    </row>
    <row r="15" spans="1:52" ht="15" customHeight="1">
      <c r="A15" s="747"/>
      <c r="B15" s="743"/>
      <c r="C15" s="807"/>
      <c r="D15" s="807"/>
      <c r="E15" s="805"/>
      <c r="F15" s="731"/>
      <c r="G15" s="731"/>
      <c r="H15" s="731"/>
      <c r="I15" s="731"/>
      <c r="J15" s="731"/>
      <c r="K15" s="731"/>
      <c r="L15" s="732"/>
      <c r="M15" s="747"/>
      <c r="AR15" s="384" t="s">
        <v>1980</v>
      </c>
      <c r="AZ15" s="553"/>
    </row>
    <row r="16" spans="1:52" ht="15" customHeight="1">
      <c r="A16" s="747"/>
      <c r="B16" s="743"/>
      <c r="C16" s="806" t="str">
        <f ca="1">OFFSET(Lexicon!B17,0,$BA$21)</f>
        <v xml:space="preserve">Version date: </v>
      </c>
      <c r="D16" s="809"/>
      <c r="E16" s="805"/>
      <c r="F16" s="731"/>
      <c r="G16" s="731"/>
      <c r="H16" s="731"/>
      <c r="I16" s="731"/>
      <c r="J16" s="731"/>
      <c r="K16" s="731"/>
      <c r="L16" s="732"/>
      <c r="M16" s="747"/>
    </row>
    <row r="17" spans="1:53" ht="15" customHeight="1">
      <c r="A17" s="747"/>
      <c r="B17" s="743"/>
      <c r="C17" s="807"/>
      <c r="D17" s="807"/>
      <c r="E17" s="805"/>
      <c r="F17" s="731"/>
      <c r="G17" s="731"/>
      <c r="H17" s="731"/>
      <c r="I17" s="731"/>
      <c r="J17" s="731"/>
      <c r="K17" s="731"/>
      <c r="L17" s="732"/>
      <c r="M17" s="747"/>
      <c r="AZ17" s="553" t="s">
        <v>857</v>
      </c>
    </row>
    <row r="18" spans="1:53" ht="15" customHeight="1">
      <c r="A18" s="747"/>
      <c r="B18" s="743"/>
      <c r="C18" s="806" t="str">
        <f ca="1">OFFSET(Lexicon!B18,0,$BA$21)</f>
        <v xml:space="preserve">Status: </v>
      </c>
      <c r="D18" s="810"/>
      <c r="E18" s="805"/>
      <c r="F18" s="731"/>
      <c r="G18" s="731"/>
      <c r="H18" s="731"/>
      <c r="I18" s="731"/>
      <c r="J18" s="731"/>
      <c r="K18" s="731"/>
      <c r="L18" s="732"/>
      <c r="M18" s="747"/>
      <c r="AZ18" s="384" t="str">
        <f>Lexicon!B11</f>
        <v>English</v>
      </c>
    </row>
    <row r="19" spans="1:53" ht="15" customHeight="1">
      <c r="A19" s="747"/>
      <c r="B19" s="743"/>
      <c r="C19" s="807"/>
      <c r="D19" s="807"/>
      <c r="E19" s="805"/>
      <c r="F19" s="731"/>
      <c r="G19" s="731"/>
      <c r="H19" s="731"/>
      <c r="I19" s="731"/>
      <c r="J19" s="731"/>
      <c r="K19" s="731"/>
      <c r="L19" s="732"/>
      <c r="M19" s="747"/>
      <c r="AZ19" s="384" t="str">
        <f>Lexicon!C11</f>
        <v>Deutsch (German)</v>
      </c>
    </row>
    <row r="20" spans="1:53" ht="15" customHeight="1">
      <c r="A20" s="747"/>
      <c r="B20" s="743"/>
      <c r="C20" s="806" t="str">
        <f ca="1">OFFSET(Lexicon!B19,0,$BA$21)</f>
        <v xml:space="preserve">Validation: </v>
      </c>
      <c r="D20" s="962"/>
      <c r="E20" s="805"/>
      <c r="F20" s="731"/>
      <c r="G20" s="731"/>
      <c r="H20" s="731"/>
      <c r="I20" s="731"/>
      <c r="J20" s="731"/>
      <c r="K20" s="731"/>
      <c r="L20" s="732"/>
      <c r="M20" s="747"/>
      <c r="AZ20" s="384" t="str">
        <f>Lexicon!D11</f>
        <v>Nederlands (Dutch)</v>
      </c>
    </row>
    <row r="21" spans="1:53" ht="15" customHeight="1">
      <c r="A21" s="747"/>
      <c r="B21" s="743"/>
      <c r="C21" s="807"/>
      <c r="D21" s="962"/>
      <c r="E21" s="805"/>
      <c r="F21" s="731"/>
      <c r="G21" s="731"/>
      <c r="H21" s="731"/>
      <c r="I21" s="731"/>
      <c r="J21" s="731"/>
      <c r="K21" s="731"/>
      <c r="L21" s="732"/>
      <c r="M21" s="747"/>
      <c r="AZ21" s="384" t="str">
        <f>Lexicon!E11</f>
        <v>Français (French)</v>
      </c>
      <c r="BA21" s="544">
        <f>MATCH(D23,AZ18:AZ27,0)-1</f>
        <v>0</v>
      </c>
    </row>
    <row r="22" spans="1:53" ht="15" customHeight="1">
      <c r="A22" s="747"/>
      <c r="B22" s="743"/>
      <c r="C22" s="807"/>
      <c r="D22" s="807"/>
      <c r="E22" s="805"/>
      <c r="F22" s="731"/>
      <c r="G22" s="731"/>
      <c r="H22" s="731"/>
      <c r="I22" s="731"/>
      <c r="J22" s="731"/>
      <c r="K22" s="731"/>
      <c r="L22" s="732"/>
      <c r="M22" s="747"/>
      <c r="AZ22" s="384" t="s">
        <v>4691</v>
      </c>
      <c r="BA22" s="544"/>
    </row>
    <row r="23" spans="1:53" ht="15" customHeight="1">
      <c r="A23" s="747"/>
      <c r="B23" s="743"/>
      <c r="C23" s="806" t="str">
        <f ca="1">OFFSET(Lexicon!B20,0,$BA$21)</f>
        <v xml:space="preserve">Language: </v>
      </c>
      <c r="D23" s="810" t="s">
        <v>2</v>
      </c>
      <c r="E23" s="805"/>
      <c r="F23" s="731"/>
      <c r="G23" s="731"/>
      <c r="H23" s="731"/>
      <c r="I23" s="731"/>
      <c r="J23" s="731"/>
      <c r="K23" s="731"/>
      <c r="L23" s="732"/>
      <c r="M23" s="747"/>
      <c r="AZ23" s="384" t="str">
        <f>Lexicon!G11</f>
        <v>Italian</v>
      </c>
      <c r="BA23" s="544"/>
    </row>
    <row r="24" spans="1:53" ht="15" customHeight="1">
      <c r="A24" s="747"/>
      <c r="B24" s="743"/>
      <c r="C24" s="807"/>
      <c r="D24" s="807"/>
      <c r="E24" s="805"/>
      <c r="F24" s="731"/>
      <c r="G24" s="731"/>
      <c r="H24" s="731"/>
      <c r="I24" s="731"/>
      <c r="J24" s="731"/>
      <c r="K24" s="731"/>
      <c r="L24" s="732"/>
      <c r="M24" s="747"/>
      <c r="T24" s="552"/>
      <c r="AH24" s="552"/>
      <c r="AZ24" s="384" t="str">
        <f>Lexicon!H11</f>
        <v>Czech</v>
      </c>
    </row>
    <row r="25" spans="1:53" ht="15" customHeight="1">
      <c r="A25" s="747"/>
      <c r="B25" s="743"/>
      <c r="C25" s="968" t="str">
        <f ca="1">OFFSET(Lexicon!B44,0,$BA$21)</f>
        <v>Instructions:  Enter appropriate data in fields above, then click process on globe</v>
      </c>
      <c r="D25" s="968"/>
      <c r="E25" s="968"/>
      <c r="F25" s="731"/>
      <c r="G25" s="731"/>
      <c r="H25" s="731"/>
      <c r="I25" s="731"/>
      <c r="J25" s="731"/>
      <c r="K25" s="731"/>
      <c r="L25" s="733"/>
      <c r="M25" s="747"/>
      <c r="AZ25" s="384" t="str">
        <f>Lexicon!E11</f>
        <v>Français (French)</v>
      </c>
    </row>
    <row r="26" spans="1:53" ht="15" customHeight="1">
      <c r="A26" s="747"/>
      <c r="B26" s="743"/>
      <c r="C26" s="968"/>
      <c r="D26" s="968"/>
      <c r="E26" s="968"/>
      <c r="F26" s="731"/>
      <c r="G26" s="731"/>
      <c r="H26" s="731"/>
      <c r="I26" s="731"/>
      <c r="J26" s="731"/>
      <c r="K26" s="731"/>
      <c r="L26" s="733"/>
      <c r="M26" s="747"/>
      <c r="AZ26" s="384" t="str">
        <f>Lexicon!G11</f>
        <v>Italian</v>
      </c>
    </row>
    <row r="27" spans="1:53">
      <c r="A27" s="747"/>
      <c r="B27" s="743"/>
      <c r="C27" s="731"/>
      <c r="D27" s="731"/>
      <c r="E27" s="731"/>
      <c r="F27" s="731"/>
      <c r="G27" s="731"/>
      <c r="H27" s="731"/>
      <c r="I27" s="731"/>
      <c r="J27" s="731"/>
      <c r="K27" s="731"/>
      <c r="L27" s="733"/>
      <c r="M27" s="747"/>
      <c r="AZ27" s="384" t="str">
        <f>Lexicon!H11</f>
        <v>Czech</v>
      </c>
    </row>
    <row r="28" spans="1:53">
      <c r="A28" s="747"/>
      <c r="B28" s="743"/>
      <c r="C28" s="731"/>
      <c r="D28" s="731"/>
      <c r="E28" s="731"/>
      <c r="F28" s="731"/>
      <c r="G28" s="731"/>
      <c r="H28" s="731"/>
      <c r="I28" s="734"/>
      <c r="J28" s="734"/>
      <c r="K28" s="734"/>
      <c r="L28" s="735"/>
      <c r="M28" s="747"/>
      <c r="AZ28" s="554" t="str">
        <f>HYPERLINK(A1, "=OFFSET(Lexicon!B25,0,$AM$21)")</f>
        <v>=OFFSET(Lexicon!B25,0,$AM$21)</v>
      </c>
    </row>
    <row r="29" spans="1:53">
      <c r="A29" s="748"/>
      <c r="B29" s="744"/>
      <c r="C29" s="966"/>
      <c r="D29" s="736"/>
      <c r="E29" s="736"/>
      <c r="F29" s="736"/>
      <c r="G29" s="736"/>
      <c r="H29" s="736"/>
      <c r="I29" s="736"/>
      <c r="J29" s="736"/>
      <c r="K29" s="736"/>
      <c r="L29" s="737"/>
      <c r="M29" s="748"/>
      <c r="P29"/>
      <c r="AZ29" s="554" t="s">
        <v>1767</v>
      </c>
    </row>
    <row r="30" spans="1:53">
      <c r="A30" s="748"/>
      <c r="B30" s="744"/>
      <c r="C30" s="966"/>
      <c r="D30" s="736"/>
      <c r="E30" s="736"/>
      <c r="F30" s="736"/>
      <c r="G30" s="736"/>
      <c r="H30" s="736"/>
      <c r="I30" s="736"/>
      <c r="J30" s="736"/>
      <c r="K30" s="736"/>
      <c r="L30" s="737"/>
      <c r="M30" s="748"/>
    </row>
    <row r="31" spans="1:53">
      <c r="A31" s="748"/>
      <c r="B31" s="744"/>
      <c r="C31" s="966"/>
      <c r="D31" s="736"/>
      <c r="E31" s="736"/>
      <c r="F31" s="736"/>
      <c r="G31" s="736"/>
      <c r="H31" s="736"/>
      <c r="I31" s="736"/>
      <c r="J31" s="749" t="str">
        <f ca="1">OFFSET(Lexicon!B225,0,$BA$21)</f>
        <v>Incident Mapping</v>
      </c>
      <c r="K31" s="736"/>
      <c r="L31" s="737"/>
      <c r="M31" s="748"/>
    </row>
    <row r="32" spans="1:53">
      <c r="A32" s="748"/>
      <c r="B32" s="744"/>
      <c r="C32" s="966"/>
      <c r="D32" s="736"/>
      <c r="E32" s="736"/>
      <c r="F32" s="736"/>
      <c r="G32" s="736"/>
      <c r="H32" s="736"/>
      <c r="I32" s="736"/>
      <c r="J32" s="736"/>
      <c r="K32" s="736"/>
      <c r="L32" s="737"/>
      <c r="M32" s="748"/>
      <c r="AZ32" s="384">
        <f ca="1">OFFSET(Lexicon!B41,0,$BA$21)</f>
        <v>44980</v>
      </c>
    </row>
    <row r="33" spans="1:52" ht="15.75" thickBot="1">
      <c r="A33" s="748"/>
      <c r="B33" s="745"/>
      <c r="C33" s="967"/>
      <c r="D33" s="961" t="str">
        <f ca="1">OFFSET(Lexicon!B39,0,$BA$21)</f>
        <v xml:space="preserve">710-03-P469613      Copyright © Kepner-Tregoe, Inc. All Rights Reserved </v>
      </c>
      <c r="E33" s="961"/>
      <c r="F33" s="961"/>
      <c r="G33" s="738" t="str">
        <f ca="1">OFFSET(Lexicon!B40,0,$BA$21)</f>
        <v xml:space="preserve">Version date: </v>
      </c>
      <c r="H33" s="738">
        <f ca="1">OFFSET(Lexicon!B41,0,$BA$21)</f>
        <v>44980</v>
      </c>
      <c r="I33" s="738"/>
      <c r="J33" s="739"/>
      <c r="K33" s="740"/>
      <c r="L33" s="741"/>
      <c r="M33" s="748"/>
      <c r="AZ33" s="384" t="str">
        <f ca="1">OFFSET(Lexicon!B42,0,$BA$21)</f>
        <v>Provide Feedback</v>
      </c>
    </row>
    <row r="34" spans="1:52" ht="9" customHeight="1">
      <c r="A34" s="748"/>
      <c r="B34" s="748"/>
      <c r="C34" s="748"/>
      <c r="D34" s="748"/>
      <c r="E34" s="748"/>
      <c r="F34" s="748"/>
      <c r="G34" s="748"/>
      <c r="H34" s="748"/>
      <c r="I34" s="748"/>
      <c r="J34" s="748"/>
      <c r="K34" s="748"/>
      <c r="L34" s="748"/>
      <c r="M34" s="748"/>
      <c r="AZ34" s="384" t="str">
        <f ca="1">OFFSET(Lexicon!B43,0,$BA$21)</f>
        <v>View License</v>
      </c>
    </row>
    <row r="35" spans="1:52">
      <c r="AZ35" s="384" t="str">
        <f ca="1">OFFSET(Lexicon!B45,0,$BA$21)</f>
        <v>Scan the QR code in your participant manual or click on the appropriate flag to access the PSDM Learning Library</v>
      </c>
    </row>
    <row r="36" spans="1:52">
      <c r="AZ36" s="384" t="str">
        <f ca="1">OFFSET(Lexicon!B32,0,$BA$21)</f>
        <v>Analysis in progress</v>
      </c>
    </row>
    <row r="37" spans="1:52">
      <c r="AZ37" s="384" t="str">
        <f ca="1">OFFSET(Lexicon!B33,0,$BA$21)</f>
        <v>Recommendations / measures in execution</v>
      </c>
    </row>
    <row r="38" spans="1:52">
      <c r="AZ38" s="384" t="str">
        <f ca="1">OFFSET(Lexicon!B34,0,$BA$21)</f>
        <v>Evaluation conducted</v>
      </c>
    </row>
    <row r="39" spans="1:52">
      <c r="AZ39" s="384" t="str">
        <f ca="1">OFFSET(Lexicon!B35,0,$BA$21)</f>
        <v>Closed</v>
      </c>
    </row>
    <row r="40" spans="1:52">
      <c r="AZ40" s="384" t="str">
        <f ca="1">OFFSET(Lexicon!B36,0,$BA$21)</f>
        <v>Draft for comment</v>
      </c>
    </row>
  </sheetData>
  <sheetProtection selectLockedCells="1" selectUnlockedCells="1"/>
  <mergeCells count="6">
    <mergeCell ref="D33:F33"/>
    <mergeCell ref="D20:D21"/>
    <mergeCell ref="D9:D10"/>
    <mergeCell ref="C2:G7"/>
    <mergeCell ref="C29:C33"/>
    <mergeCell ref="C25:E26"/>
  </mergeCells>
  <dataValidations count="2">
    <dataValidation type="list" allowBlank="1" showInputMessage="1" showErrorMessage="1" sqref="D23" xr:uid="{00000000-0002-0000-0100-000000000000}">
      <formula1>$AZ$18:$AZ$22</formula1>
    </dataValidation>
    <dataValidation type="list" allowBlank="1" showInputMessage="1" showErrorMessage="1" sqref="D18" xr:uid="{00000000-0002-0000-0100-000001000000}">
      <formula1>$AZ$36:$AZ$40</formula1>
    </dataValidation>
  </dataValidations>
  <hyperlinks>
    <hyperlink ref="AZ29" location="MI!A1" display="MI!A1" xr:uid="{00000000-0004-0000-0100-000000000000}"/>
    <hyperlink ref="AZ10" location="MI!A1" display="MI!A1" xr:uid="{00000000-0004-0000-0100-000001000000}"/>
  </hyperlinks>
  <pageMargins left="0.7" right="0.7" top="0.75" bottom="1.85" header="0.3" footer="0.3"/>
  <pageSetup paperSize="9" scale="81" fitToHeight="2" orientation="landscape" verticalDpi="360" r:id="rId1"/>
  <headerFooter>
    <oddFooter>&amp;CCopyright © Kepner-Tregoe, Inc. All Rights Reserved. Reproduction and use subject to License.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G35"/>
  <sheetViews>
    <sheetView showGridLines="0" showRowColHeaders="0" workbookViewId="0">
      <pane ySplit="4" topLeftCell="A5" activePane="bottomLeft" state="frozen"/>
      <selection sqref="A1:A3"/>
      <selection pane="bottomLeft" sqref="A1:A3"/>
    </sheetView>
  </sheetViews>
  <sheetFormatPr defaultColWidth="9.140625" defaultRowHeight="12.75" customHeight="1"/>
  <cols>
    <col min="1" max="1" width="2.140625" customWidth="1"/>
    <col min="2" max="2" width="82.85546875" customWidth="1"/>
    <col min="3" max="4" width="13.7109375" customWidth="1"/>
    <col min="5" max="5" width="11.85546875" customWidth="1"/>
    <col min="6" max="6" width="11.7109375" customWidth="1"/>
    <col min="7" max="7" width="2.7109375" customWidth="1"/>
  </cols>
  <sheetData>
    <row r="1" spans="1:7" ht="21">
      <c r="A1" s="2"/>
      <c r="B1" s="78" t="str">
        <f ca="1">OFFSET(Lexicon!B1039,0,$B$2)</f>
        <v xml:space="preserve">Assign responsibility, resources, and time frame for each </v>
      </c>
      <c r="C1" s="76"/>
      <c r="D1" s="76"/>
      <c r="E1" s="76"/>
      <c r="F1" s="76"/>
      <c r="G1" s="2"/>
    </row>
    <row r="2" spans="1:7" ht="12.75" customHeight="1">
      <c r="A2" s="2"/>
      <c r="B2" s="77">
        <f>Home!BA21</f>
        <v>0</v>
      </c>
      <c r="C2" s="76"/>
      <c r="D2" s="76"/>
      <c r="E2" s="76"/>
      <c r="F2" s="76"/>
      <c r="G2" s="2"/>
    </row>
    <row r="3" spans="1:7" ht="6.75" customHeight="1">
      <c r="A3" s="2"/>
      <c r="B3" s="76"/>
      <c r="C3" s="76"/>
      <c r="D3" s="76"/>
      <c r="E3" s="76"/>
      <c r="F3" s="76"/>
      <c r="G3" s="2"/>
    </row>
    <row r="4" spans="1:7" s="84" customFormat="1" ht="105">
      <c r="A4" s="79"/>
      <c r="B4" s="80" t="str">
        <f ca="1">OFFSET(Lexicon!B1045,0,$B$2)</f>
        <v>What action will we take if this potential opportunity happens?</v>
      </c>
      <c r="C4" s="81" t="str">
        <f ca="1">OFFSET(Lexicon!B1047,0,$B$2)</f>
        <v>What actions will maximize the benefits if this happens?</v>
      </c>
      <c r="D4" s="82" t="str">
        <f ca="1">OFFSET(Lexicon!B1048,0,$B$2)</f>
        <v>What can we do to respond as quickly, cheaply, and effectively as possible?</v>
      </c>
      <c r="E4" s="81" t="str">
        <f ca="1">OFFSET(Lexicon!B1050,0,$B$2)</f>
        <v>Involve others who will complete or judge the action or plan</v>
      </c>
      <c r="F4" s="83" t="str">
        <f ca="1">OFFSET(Lexicon!B1049,0,$B$2)</f>
        <v>Brainstorm a list of contingent actions</v>
      </c>
      <c r="G4" s="79"/>
    </row>
    <row r="5" spans="1:7" ht="15">
      <c r="A5" s="2"/>
      <c r="B5" s="98"/>
      <c r="C5" s="99"/>
      <c r="D5" s="100"/>
      <c r="E5" s="99"/>
      <c r="F5" s="101"/>
      <c r="G5" s="2"/>
    </row>
    <row r="6" spans="1:7" ht="15">
      <c r="A6" s="2"/>
      <c r="B6" s="110"/>
      <c r="C6" s="99"/>
      <c r="D6" s="100"/>
      <c r="E6" s="99"/>
      <c r="F6" s="101"/>
      <c r="G6" s="2"/>
    </row>
    <row r="7" spans="1:7" ht="15">
      <c r="A7" s="2"/>
      <c r="B7" s="102"/>
      <c r="C7" s="99"/>
      <c r="D7" s="100"/>
      <c r="E7" s="99"/>
      <c r="F7" s="101"/>
      <c r="G7" s="2"/>
    </row>
    <row r="8" spans="1:7" ht="15">
      <c r="A8" s="2"/>
      <c r="B8" s="102"/>
      <c r="C8" s="99"/>
      <c r="D8" s="99"/>
      <c r="E8" s="99"/>
      <c r="F8" s="101"/>
      <c r="G8" s="2"/>
    </row>
    <row r="9" spans="1:7" ht="15">
      <c r="A9" s="2"/>
      <c r="B9" s="98"/>
      <c r="C9" s="99"/>
      <c r="D9" s="99"/>
      <c r="E9" s="99"/>
      <c r="F9" s="101"/>
      <c r="G9" s="2"/>
    </row>
    <row r="10" spans="1:7" ht="15">
      <c r="A10" s="2"/>
      <c r="B10" s="110"/>
      <c r="C10" s="99"/>
      <c r="D10" s="99"/>
      <c r="E10" s="99"/>
      <c r="F10" s="101"/>
      <c r="G10" s="2"/>
    </row>
    <row r="11" spans="1:7" ht="15">
      <c r="A11" s="2"/>
      <c r="B11" s="102"/>
      <c r="C11" s="99"/>
      <c r="D11" s="99"/>
      <c r="E11" s="99"/>
      <c r="F11" s="101"/>
      <c r="G11" s="2"/>
    </row>
    <row r="12" spans="1:7" ht="15">
      <c r="A12" s="2"/>
      <c r="B12" s="102"/>
      <c r="C12" s="99"/>
      <c r="D12" s="99"/>
      <c r="E12" s="99"/>
      <c r="F12" s="101"/>
      <c r="G12" s="2"/>
    </row>
    <row r="13" spans="1:7" ht="15">
      <c r="A13" s="2"/>
      <c r="B13" s="102"/>
      <c r="C13" s="99"/>
      <c r="D13" s="99"/>
      <c r="E13" s="99"/>
      <c r="F13" s="101"/>
      <c r="G13" s="2"/>
    </row>
    <row r="14" spans="1:7" ht="15">
      <c r="A14" s="2"/>
      <c r="B14" s="102"/>
      <c r="C14" s="99"/>
      <c r="D14" s="99"/>
      <c r="E14" s="99"/>
      <c r="F14" s="101"/>
      <c r="G14" s="2"/>
    </row>
    <row r="15" spans="1:7" ht="15">
      <c r="A15" s="2"/>
      <c r="B15" s="102"/>
      <c r="C15" s="99"/>
      <c r="D15" s="99"/>
      <c r="E15" s="99"/>
      <c r="F15" s="101"/>
      <c r="G15" s="2"/>
    </row>
    <row r="16" spans="1:7" ht="15">
      <c r="A16" s="2"/>
      <c r="B16" s="102"/>
      <c r="C16" s="99"/>
      <c r="D16" s="99"/>
      <c r="E16" s="99"/>
      <c r="F16" s="101"/>
      <c r="G16" s="2"/>
    </row>
    <row r="17" spans="1:7" ht="15">
      <c r="A17" s="2"/>
      <c r="B17" s="102"/>
      <c r="C17" s="99"/>
      <c r="D17" s="99"/>
      <c r="E17" s="99"/>
      <c r="F17" s="101"/>
      <c r="G17" s="2"/>
    </row>
    <row r="18" spans="1:7" ht="15">
      <c r="A18" s="2"/>
      <c r="B18" s="102"/>
      <c r="C18" s="99"/>
      <c r="D18" s="99"/>
      <c r="E18" s="99"/>
      <c r="F18" s="101"/>
      <c r="G18" s="2"/>
    </row>
    <row r="19" spans="1:7" ht="15">
      <c r="A19" s="2"/>
      <c r="B19" s="102"/>
      <c r="C19" s="99"/>
      <c r="D19" s="99"/>
      <c r="E19" s="99"/>
      <c r="F19" s="101"/>
      <c r="G19" s="2"/>
    </row>
    <row r="20" spans="1:7" ht="15">
      <c r="A20" s="2"/>
      <c r="B20" s="102"/>
      <c r="C20" s="99"/>
      <c r="D20" s="99"/>
      <c r="E20" s="99"/>
      <c r="F20" s="101"/>
      <c r="G20" s="2"/>
    </row>
    <row r="21" spans="1:7" ht="15">
      <c r="A21" s="2"/>
      <c r="B21" s="102"/>
      <c r="C21" s="99"/>
      <c r="D21" s="99"/>
      <c r="E21" s="99"/>
      <c r="F21" s="101"/>
      <c r="G21" s="2"/>
    </row>
    <row r="22" spans="1:7" ht="15">
      <c r="A22" s="2"/>
      <c r="B22" s="102"/>
      <c r="C22" s="99"/>
      <c r="D22" s="99"/>
      <c r="E22" s="99"/>
      <c r="F22" s="101"/>
      <c r="G22" s="2"/>
    </row>
    <row r="23" spans="1:7" ht="15">
      <c r="A23" s="2"/>
      <c r="B23" s="102"/>
      <c r="C23" s="99"/>
      <c r="D23" s="99"/>
      <c r="E23" s="99"/>
      <c r="F23" s="101"/>
      <c r="G23" s="2"/>
    </row>
    <row r="24" spans="1:7" ht="15">
      <c r="A24" s="2"/>
      <c r="B24" s="102"/>
      <c r="C24" s="99"/>
      <c r="D24" s="99"/>
      <c r="E24" s="99"/>
      <c r="F24" s="101"/>
      <c r="G24" s="2"/>
    </row>
    <row r="25" spans="1:7" ht="15">
      <c r="A25" s="2"/>
      <c r="B25" s="102"/>
      <c r="C25" s="99"/>
      <c r="D25" s="99"/>
      <c r="E25" s="99"/>
      <c r="F25" s="101"/>
      <c r="G25" s="2"/>
    </row>
    <row r="26" spans="1:7" ht="15">
      <c r="A26" s="2"/>
      <c r="B26" s="102"/>
      <c r="C26" s="99"/>
      <c r="D26" s="99"/>
      <c r="E26" s="99"/>
      <c r="F26" s="101"/>
      <c r="G26" s="2"/>
    </row>
    <row r="27" spans="1:7" ht="15">
      <c r="A27" s="2"/>
      <c r="B27" s="102"/>
      <c r="C27" s="99"/>
      <c r="D27" s="99"/>
      <c r="E27" s="99"/>
      <c r="F27" s="101"/>
      <c r="G27" s="2"/>
    </row>
    <row r="28" spans="1:7" ht="15">
      <c r="A28" s="2"/>
      <c r="B28" s="102"/>
      <c r="C28" s="99"/>
      <c r="D28" s="99"/>
      <c r="E28" s="99"/>
      <c r="F28" s="101"/>
      <c r="G28" s="2"/>
    </row>
    <row r="29" spans="1:7" ht="15">
      <c r="A29" s="2"/>
      <c r="B29" s="102"/>
      <c r="C29" s="99"/>
      <c r="D29" s="99"/>
      <c r="E29" s="99"/>
      <c r="F29" s="101"/>
      <c r="G29" s="2"/>
    </row>
    <row r="30" spans="1:7" ht="15">
      <c r="A30" s="2"/>
      <c r="B30" s="102"/>
      <c r="C30" s="99"/>
      <c r="D30" s="99"/>
      <c r="E30" s="99"/>
      <c r="F30" s="101"/>
      <c r="G30" s="2"/>
    </row>
    <row r="31" spans="1:7" ht="15">
      <c r="A31" s="2"/>
      <c r="B31" s="102"/>
      <c r="C31" s="99"/>
      <c r="D31" s="99"/>
      <c r="E31" s="99"/>
      <c r="F31" s="101"/>
      <c r="G31" s="2"/>
    </row>
    <row r="32" spans="1:7" ht="15">
      <c r="A32" s="2"/>
      <c r="B32" s="102"/>
      <c r="C32" s="99"/>
      <c r="D32" s="99"/>
      <c r="E32" s="99"/>
      <c r="F32" s="101"/>
      <c r="G32" s="2"/>
    </row>
    <row r="33" spans="1:7" ht="15">
      <c r="A33" s="2"/>
      <c r="B33" s="102"/>
      <c r="C33" s="99"/>
      <c r="D33" s="99"/>
      <c r="E33" s="99"/>
      <c r="F33" s="101"/>
      <c r="G33" s="2"/>
    </row>
    <row r="34" spans="1:7" ht="15">
      <c r="A34" s="2"/>
      <c r="B34" s="103"/>
      <c r="C34" s="104"/>
      <c r="D34" s="104"/>
      <c r="E34" s="104"/>
      <c r="F34" s="105"/>
      <c r="G34" s="2"/>
    </row>
    <row r="35" spans="1:7" ht="15">
      <c r="A35" s="2"/>
      <c r="B35" s="2"/>
      <c r="C35" s="2"/>
      <c r="D35" s="2"/>
      <c r="E35" s="2"/>
      <c r="F35" s="2"/>
      <c r="G35" s="2"/>
    </row>
  </sheetData>
  <pageMargins left="0.36" right="0.37" top="0.31" bottom="0.53" header="0.3" footer="0.3"/>
  <pageSetup paperSize="9" orientation="landscape" verticalDpi="0" r:id="rId1"/>
  <headerFooter>
    <oddFooter>&amp;C&amp;8Copyright © 1987-2011 Kepner-Tregoe, Inc. All Rights Reserved. Reproduction and use subject to License.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U77"/>
  <sheetViews>
    <sheetView topLeftCell="R1" workbookViewId="0">
      <selection sqref="A1:A3"/>
    </sheetView>
  </sheetViews>
  <sheetFormatPr defaultColWidth="9.140625" defaultRowHeight="15"/>
  <cols>
    <col min="1" max="1" width="35.7109375" customWidth="1"/>
    <col min="2" max="2" width="35.7109375" style="246" customWidth="1"/>
    <col min="3" max="3" width="35.7109375" customWidth="1"/>
    <col min="15" max="15" width="1.7109375" customWidth="1"/>
    <col min="16" max="16" width="3" customWidth="1"/>
    <col min="17" max="17" width="28.7109375" customWidth="1"/>
    <col min="18" max="18" width="0.85546875" customWidth="1"/>
    <col min="19" max="19" width="9" style="241" customWidth="1"/>
    <col min="20" max="20" width="0.85546875" customWidth="1"/>
    <col min="21" max="21" width="9" style="241" customWidth="1"/>
  </cols>
  <sheetData>
    <row r="1" spans="1:21" ht="15" customHeight="1" thickBot="1">
      <c r="A1" s="1343" t="s">
        <v>94</v>
      </c>
      <c r="B1" s="1346" t="s">
        <v>597</v>
      </c>
      <c r="C1" s="1343" t="s">
        <v>233</v>
      </c>
      <c r="O1" s="152"/>
      <c r="P1" s="152"/>
      <c r="Q1" s="152"/>
      <c r="R1" s="158"/>
      <c r="S1" s="247"/>
      <c r="T1" s="152"/>
      <c r="U1" s="247"/>
    </row>
    <row r="2" spans="1:21" ht="15" customHeight="1" thickBot="1">
      <c r="A2" s="1344"/>
      <c r="B2" s="1347"/>
      <c r="C2" s="1344"/>
      <c r="O2" s="181"/>
      <c r="P2" s="181"/>
      <c r="Q2" s="181"/>
      <c r="R2" s="181"/>
      <c r="S2" s="248"/>
      <c r="T2" s="181"/>
      <c r="U2" s="280"/>
    </row>
    <row r="3" spans="1:21" ht="15" customHeight="1">
      <c r="A3" s="1345"/>
      <c r="B3" s="1348"/>
      <c r="C3" s="1345"/>
      <c r="O3" s="152"/>
      <c r="P3" s="152"/>
      <c r="Q3" s="152"/>
      <c r="R3" s="152"/>
      <c r="S3" s="247"/>
      <c r="T3" s="152"/>
      <c r="U3" s="247"/>
    </row>
    <row r="4" spans="1:21">
      <c r="A4" s="128" t="s">
        <v>1349</v>
      </c>
      <c r="B4" s="242" t="s">
        <v>634</v>
      </c>
      <c r="C4" t="str">
        <f ca="1">OFFSET(Lexicon!$B420,0,$B$3)</f>
        <v>No</v>
      </c>
      <c r="O4" s="171"/>
      <c r="P4" s="171"/>
      <c r="Q4" s="171"/>
      <c r="R4" s="171"/>
      <c r="S4" s="249"/>
      <c r="T4" s="171"/>
      <c r="U4" s="249"/>
    </row>
    <row r="5" spans="1:21">
      <c r="A5" s="128" t="s">
        <v>1350</v>
      </c>
      <c r="B5" s="243">
        <v>10</v>
      </c>
      <c r="C5" t="str">
        <f ca="1">OFFSET(Lexicon!$B421,0,$B$3)</f>
        <v>Y, N, A</v>
      </c>
      <c r="O5" s="172"/>
      <c r="P5" s="172"/>
      <c r="Q5" s="172"/>
      <c r="R5" s="172"/>
      <c r="S5" s="250"/>
      <c r="T5" s="172"/>
      <c r="U5" s="250"/>
    </row>
    <row r="6" spans="1:21">
      <c r="A6" s="128" t="s">
        <v>1351</v>
      </c>
      <c r="B6" s="244">
        <v>9</v>
      </c>
      <c r="C6" t="str">
        <f ca="1">OFFSET(Lexicon!$B422,0,$B$3)</f>
        <v xml:space="preserve">Y </v>
      </c>
    </row>
    <row r="7" spans="1:21">
      <c r="A7" s="128" t="s">
        <v>1352</v>
      </c>
      <c r="B7" s="244">
        <v>8</v>
      </c>
    </row>
    <row r="8" spans="1:21">
      <c r="A8" s="128" t="s">
        <v>1353</v>
      </c>
      <c r="B8" s="244">
        <v>7</v>
      </c>
      <c r="C8">
        <f ca="1">OFFSET(Lexicon!$B417,0,$B$3)</f>
        <v>0</v>
      </c>
    </row>
    <row r="9" spans="1:21">
      <c r="A9" s="128" t="s">
        <v>1354</v>
      </c>
      <c r="B9" s="244">
        <v>6</v>
      </c>
      <c r="C9" t="str">
        <f ca="1">OFFSET(Lexicon!$B418,0,$B$3)</f>
        <v>MPC  ↑</v>
      </c>
    </row>
    <row r="10" spans="1:21">
      <c r="A10" s="128" t="s">
        <v>1355</v>
      </c>
      <c r="B10" s="244">
        <v>5</v>
      </c>
      <c r="O10" s="172"/>
      <c r="P10" s="176"/>
      <c r="Q10" s="176"/>
      <c r="R10" s="177"/>
      <c r="S10" s="258"/>
      <c r="T10" s="177"/>
      <c r="U10" s="258"/>
    </row>
    <row r="11" spans="1:21">
      <c r="A11" s="128" t="s">
        <v>1356</v>
      </c>
      <c r="B11" s="244">
        <v>4</v>
      </c>
      <c r="C11" s="128" t="s">
        <v>1399</v>
      </c>
      <c r="P11" s="86"/>
      <c r="Q11" s="86"/>
    </row>
    <row r="12" spans="1:21">
      <c r="A12" s="128" t="s">
        <v>1357</v>
      </c>
      <c r="B12" s="244">
        <v>3</v>
      </c>
      <c r="C12" s="128" t="s">
        <v>1400</v>
      </c>
      <c r="P12" s="86"/>
      <c r="Q12" s="86"/>
    </row>
    <row r="13" spans="1:21">
      <c r="B13" s="244">
        <v>2</v>
      </c>
      <c r="C13" t="s">
        <v>1401</v>
      </c>
      <c r="P13" s="86"/>
      <c r="Q13" s="86"/>
    </row>
    <row r="14" spans="1:21">
      <c r="A14" s="128" t="s">
        <v>1358</v>
      </c>
      <c r="B14" s="244">
        <v>1</v>
      </c>
      <c r="P14" s="86"/>
      <c r="Q14" s="86"/>
    </row>
    <row r="15" spans="1:21">
      <c r="A15" s="128" t="s">
        <v>1359</v>
      </c>
      <c r="B15" s="244"/>
      <c r="C15" s="128" t="s">
        <v>1402</v>
      </c>
      <c r="P15" s="86"/>
      <c r="Q15" s="86"/>
    </row>
    <row r="16" spans="1:21">
      <c r="A16" s="128" t="s">
        <v>1360</v>
      </c>
      <c r="B16" s="244" t="s">
        <v>637</v>
      </c>
      <c r="C16" s="128" t="s">
        <v>1403</v>
      </c>
      <c r="P16" s="86"/>
      <c r="Q16" s="86"/>
    </row>
    <row r="17" spans="1:21">
      <c r="A17" s="128" t="s">
        <v>1361</v>
      </c>
      <c r="B17" s="242" t="s">
        <v>638</v>
      </c>
      <c r="C17" s="128" t="s">
        <v>1497</v>
      </c>
      <c r="O17" s="173"/>
      <c r="P17" s="173"/>
      <c r="Q17" s="173"/>
      <c r="R17" s="173"/>
      <c r="S17" s="252"/>
      <c r="T17" s="173"/>
      <c r="U17" s="252"/>
    </row>
    <row r="18" spans="1:21">
      <c r="A18" s="128" t="s">
        <v>1362</v>
      </c>
      <c r="B18" s="244">
        <v>10</v>
      </c>
      <c r="C18" s="128" t="s">
        <v>1498</v>
      </c>
      <c r="O18" s="173"/>
      <c r="P18" s="74"/>
      <c r="Q18" s="263" t="s">
        <v>1722</v>
      </c>
      <c r="T18" s="260" t="s">
        <v>1521</v>
      </c>
      <c r="U18" s="262" t="e">
        <f ca="1">SUM(U21:U98)</f>
        <v>#REF!</v>
      </c>
    </row>
    <row r="19" spans="1:21">
      <c r="A19" s="128" t="s">
        <v>1363</v>
      </c>
      <c r="B19" s="244">
        <v>9</v>
      </c>
      <c r="O19" s="173"/>
      <c r="Q19" s="4" t="e">
        <f ca="1">OFFSET(Lexicon!#REF!,0,$B$3)</f>
        <v>#REF!</v>
      </c>
      <c r="U19" s="254"/>
    </row>
    <row r="20" spans="1:21" ht="15.75" thickBot="1">
      <c r="B20" s="245">
        <v>8</v>
      </c>
      <c r="O20" s="264" t="e">
        <f ca="1">OFFSET(Lexicon!#REF!,0,$B$3)</f>
        <v>#REF!</v>
      </c>
      <c r="P20" s="1349" t="e">
        <f ca="1">OFFSET(Lexicon!#REF!,0,$B$3)</f>
        <v>#REF!</v>
      </c>
      <c r="Q20" s="1350"/>
      <c r="S20" s="259" t="e">
        <f ca="1">OFFSET(Lexicon!#REF!,0,$B$3)</f>
        <v>#REF!</v>
      </c>
      <c r="U20" s="259" t="e">
        <f ca="1">OFFSET(Lexicon!#REF!,0,$B$3)</f>
        <v>#REF!</v>
      </c>
    </row>
    <row r="21" spans="1:21">
      <c r="A21" s="128"/>
      <c r="B21" s="244">
        <v>7</v>
      </c>
      <c r="O21" s="267"/>
      <c r="P21" s="1351"/>
      <c r="Q21" s="1351"/>
      <c r="R21" s="275"/>
      <c r="S21" s="261"/>
      <c r="T21" s="276"/>
      <c r="U21" s="266" t="str">
        <f>IF(AND($E21="M",(OR(S21="GO",S21="NO GO",S21=""))),"",IF($E21="","",IF(AND($E21&gt;0,$E21&lt;&gt;"M",S21&gt;=0,S21&lt;=10),$E21*S21,"ERROR")))</f>
        <v/>
      </c>
    </row>
    <row r="22" spans="1:21">
      <c r="A22" s="128"/>
      <c r="B22" s="244">
        <v>6</v>
      </c>
      <c r="O22" s="267"/>
      <c r="P22" s="1352"/>
      <c r="Q22" s="1352"/>
      <c r="R22" s="275"/>
      <c r="S22" s="261"/>
      <c r="T22" s="276"/>
      <c r="U22" s="268" t="str">
        <f>IF(AND($E22="M",(OR(S22="GO",S22="NO GO",S22=""))),"",IF($E22="","",IF(AND($E22&gt;0,$E22&lt;&gt;"M",S22&gt;=0,S22&lt;=10),$E22*S22,"ERROR")))</f>
        <v/>
      </c>
    </row>
    <row r="23" spans="1:21">
      <c r="A23" s="128"/>
      <c r="B23" s="244">
        <v>5</v>
      </c>
      <c r="O23" s="267"/>
      <c r="P23" s="1352"/>
      <c r="Q23" s="1352"/>
      <c r="R23" s="275"/>
      <c r="S23" s="261"/>
      <c r="T23" s="276"/>
      <c r="U23" s="268" t="str">
        <f>IF(AND($E23="M",(OR(S23="GO",S23="NO GO",S23=""))),"",IF($E23="","",IF(AND($E23&gt;0,$E23&lt;&gt;"M",S23&gt;=0,S23&lt;=10),$E23*S23,"ERROR")))</f>
        <v/>
      </c>
    </row>
    <row r="24" spans="1:21">
      <c r="B24" s="244">
        <v>4</v>
      </c>
      <c r="O24" s="267"/>
      <c r="P24" s="1352"/>
      <c r="Q24" s="1352"/>
      <c r="R24" s="275"/>
      <c r="S24" s="261"/>
      <c r="T24" s="276"/>
      <c r="U24" s="268" t="str">
        <f>IF(AND($E24="M",(OR(S24="GO",S24="NO GO",S24=""))),"",IF($E24="","",IF(AND($E24&gt;0,$E24&lt;&gt;"M",S24&gt;=0,S24&lt;=10),$E24*S24,"ERROR")))</f>
        <v/>
      </c>
    </row>
    <row r="25" spans="1:21">
      <c r="A25" s="128"/>
      <c r="B25" s="244">
        <v>3</v>
      </c>
      <c r="O25" s="267"/>
      <c r="P25" s="1352"/>
      <c r="Q25" s="1352"/>
      <c r="R25" s="275"/>
      <c r="S25" s="261"/>
      <c r="T25" s="276"/>
      <c r="U25" s="268" t="str">
        <f>IF(AND($E25="M",(OR(S25="GO",S25="NO GO",S25=""))),"",IF($E25="","",IF(AND($E25&gt;0,$E25&lt;&gt;"M",S25&gt;=0,S25&lt;=10),$E25*S25,"ERROR")))</f>
        <v/>
      </c>
    </row>
    <row r="26" spans="1:21">
      <c r="A26" s="128"/>
      <c r="B26" s="244">
        <v>2</v>
      </c>
      <c r="O26" s="267"/>
      <c r="P26" s="1352"/>
      <c r="Q26" s="1352"/>
      <c r="R26" s="275"/>
      <c r="S26" s="261"/>
      <c r="T26" s="276"/>
      <c r="U26" s="268" t="str">
        <f t="shared" ref="U26:U44" si="0">IF(AND($E26="M",(OR(S26="GO",S26="NO GO",S26=""))),"",IF($E26="","",IF(AND($E26&gt;0,$E26&lt;&gt;"M",S26&gt;=0,S26&lt;=10),$E26*S26,"ERROR")))</f>
        <v/>
      </c>
    </row>
    <row r="27" spans="1:21">
      <c r="A27" s="128"/>
      <c r="B27" s="244">
        <v>1</v>
      </c>
      <c r="O27" s="267"/>
      <c r="P27" s="1352"/>
      <c r="Q27" s="1352"/>
      <c r="R27" s="275"/>
      <c r="S27" s="261"/>
      <c r="T27" s="276"/>
      <c r="U27" s="268" t="str">
        <f t="shared" si="0"/>
        <v/>
      </c>
    </row>
    <row r="28" spans="1:21">
      <c r="A28" s="128"/>
      <c r="B28" s="244" t="s">
        <v>1714</v>
      </c>
      <c r="O28" s="269"/>
      <c r="P28" s="1352"/>
      <c r="Q28" s="1352"/>
      <c r="R28" s="275"/>
      <c r="S28" s="261"/>
      <c r="T28" s="276"/>
      <c r="U28" s="268" t="str">
        <f t="shared" si="0"/>
        <v/>
      </c>
    </row>
    <row r="29" spans="1:21">
      <c r="A29" s="128"/>
      <c r="O29" s="267"/>
      <c r="P29" s="1352"/>
      <c r="Q29" s="1352"/>
      <c r="R29" s="275"/>
      <c r="S29" s="261"/>
      <c r="T29" s="276"/>
      <c r="U29" s="268" t="str">
        <f t="shared" si="0"/>
        <v/>
      </c>
    </row>
    <row r="30" spans="1:21">
      <c r="A30" s="128"/>
      <c r="B30" s="242" t="s">
        <v>1349</v>
      </c>
      <c r="O30" s="267"/>
      <c r="P30" s="1352"/>
      <c r="Q30" s="1352"/>
      <c r="R30" s="275"/>
      <c r="S30" s="261"/>
      <c r="T30" s="276"/>
      <c r="U30" s="268" t="str">
        <f t="shared" si="0"/>
        <v/>
      </c>
    </row>
    <row r="31" spans="1:21">
      <c r="B31" s="242" t="s">
        <v>1350</v>
      </c>
      <c r="O31" s="267"/>
      <c r="P31" s="1352"/>
      <c r="Q31" s="1352"/>
      <c r="R31" s="275"/>
      <c r="S31" s="261"/>
      <c r="T31" s="276"/>
      <c r="U31" s="268" t="str">
        <f t="shared" si="0"/>
        <v/>
      </c>
    </row>
    <row r="32" spans="1:21">
      <c r="B32" s="242" t="s">
        <v>1351</v>
      </c>
      <c r="O32" s="267"/>
      <c r="P32" s="1352"/>
      <c r="Q32" s="1352"/>
      <c r="R32" s="275"/>
      <c r="S32" s="261"/>
      <c r="T32" s="276"/>
      <c r="U32" s="268" t="str">
        <f t="shared" si="0"/>
        <v/>
      </c>
    </row>
    <row r="33" spans="2:21">
      <c r="B33" s="242" t="s">
        <v>1352</v>
      </c>
      <c r="O33" s="267"/>
      <c r="P33" s="1352"/>
      <c r="Q33" s="1352"/>
      <c r="R33" s="275"/>
      <c r="S33" s="261"/>
      <c r="T33" s="276"/>
      <c r="U33" s="268" t="str">
        <f t="shared" si="0"/>
        <v/>
      </c>
    </row>
    <row r="34" spans="2:21">
      <c r="B34" s="242" t="s">
        <v>1353</v>
      </c>
      <c r="O34" s="267"/>
      <c r="P34" s="1352"/>
      <c r="Q34" s="1352"/>
      <c r="R34" s="275"/>
      <c r="S34" s="261"/>
      <c r="T34" s="276"/>
      <c r="U34" s="268" t="str">
        <f t="shared" si="0"/>
        <v/>
      </c>
    </row>
    <row r="35" spans="2:21">
      <c r="B35" s="242" t="s">
        <v>1354</v>
      </c>
      <c r="O35" s="267"/>
      <c r="P35" s="1352"/>
      <c r="Q35" s="1352"/>
      <c r="R35" s="275"/>
      <c r="S35" s="261"/>
      <c r="T35" s="276"/>
      <c r="U35" s="268" t="str">
        <f t="shared" si="0"/>
        <v/>
      </c>
    </row>
    <row r="36" spans="2:21">
      <c r="B36" s="242" t="s">
        <v>1355</v>
      </c>
      <c r="O36" s="267"/>
      <c r="P36" s="1352"/>
      <c r="Q36" s="1352"/>
      <c r="R36" s="275"/>
      <c r="S36" s="261"/>
      <c r="T36" s="276"/>
      <c r="U36" s="268" t="str">
        <f t="shared" si="0"/>
        <v/>
      </c>
    </row>
    <row r="37" spans="2:21">
      <c r="B37" s="242" t="s">
        <v>1356</v>
      </c>
      <c r="O37" s="267"/>
      <c r="P37" s="1352"/>
      <c r="Q37" s="1352"/>
      <c r="R37" s="275"/>
      <c r="S37" s="261"/>
      <c r="T37" s="276"/>
      <c r="U37" s="268" t="str">
        <f t="shared" si="0"/>
        <v/>
      </c>
    </row>
    <row r="38" spans="2:21">
      <c r="B38" s="242" t="s">
        <v>1357</v>
      </c>
      <c r="O38" s="267"/>
      <c r="P38" s="1352"/>
      <c r="Q38" s="1352"/>
      <c r="R38" s="275"/>
      <c r="S38" s="261"/>
      <c r="T38" s="276"/>
      <c r="U38" s="268" t="str">
        <f t="shared" si="0"/>
        <v/>
      </c>
    </row>
    <row r="39" spans="2:21">
      <c r="O39" s="267"/>
      <c r="P39" s="1352"/>
      <c r="Q39" s="1352"/>
      <c r="R39" s="275"/>
      <c r="S39" s="261"/>
      <c r="T39" s="276"/>
      <c r="U39" s="268" t="str">
        <f t="shared" si="0"/>
        <v/>
      </c>
    </row>
    <row r="40" spans="2:21">
      <c r="O40" s="267"/>
      <c r="P40" s="1352"/>
      <c r="Q40" s="1352"/>
      <c r="R40" s="275"/>
      <c r="S40" s="261"/>
      <c r="T40" s="276"/>
      <c r="U40" s="268" t="str">
        <f t="shared" si="0"/>
        <v/>
      </c>
    </row>
    <row r="41" spans="2:21">
      <c r="O41" s="267"/>
      <c r="P41" s="1352"/>
      <c r="Q41" s="1352"/>
      <c r="R41" s="275"/>
      <c r="S41" s="261"/>
      <c r="T41" s="276"/>
      <c r="U41" s="268" t="str">
        <f t="shared" si="0"/>
        <v/>
      </c>
    </row>
    <row r="42" spans="2:21">
      <c r="O42" s="267"/>
      <c r="P42" s="1352"/>
      <c r="Q42" s="1352"/>
      <c r="R42" s="275"/>
      <c r="S42" s="261"/>
      <c r="T42" s="276"/>
      <c r="U42" s="268" t="str">
        <f t="shared" si="0"/>
        <v/>
      </c>
    </row>
    <row r="43" spans="2:21">
      <c r="O43" s="267"/>
      <c r="P43" s="1352"/>
      <c r="Q43" s="1352"/>
      <c r="R43" s="275"/>
      <c r="S43" s="261"/>
      <c r="T43" s="276"/>
      <c r="U43" s="268" t="str">
        <f t="shared" si="0"/>
        <v/>
      </c>
    </row>
    <row r="44" spans="2:21">
      <c r="O44" s="267"/>
      <c r="P44" s="1353"/>
      <c r="Q44" s="1353"/>
      <c r="R44" s="275"/>
      <c r="S44" s="261"/>
      <c r="T44" s="276"/>
      <c r="U44" s="270" t="str">
        <f t="shared" si="0"/>
        <v/>
      </c>
    </row>
    <row r="45" spans="2:21">
      <c r="O45" s="174"/>
      <c r="P45" s="1354" t="e">
        <f ca="1">OFFSET(Lexicon!#REF!,0,$B$3)</f>
        <v>#REF!</v>
      </c>
      <c r="Q45" s="1355"/>
      <c r="R45" s="1355"/>
      <c r="S45" s="1355"/>
      <c r="T45" s="1355"/>
      <c r="U45" s="1356"/>
    </row>
    <row r="46" spans="2:21" ht="15.75" thickBot="1">
      <c r="O46" s="174"/>
      <c r="P46" s="265"/>
      <c r="S46" s="253" t="e">
        <f ca="1">OFFSET(Lexicon!#REF!,0,$B$3)</f>
        <v>#REF!</v>
      </c>
      <c r="U46" s="253" t="e">
        <f ca="1">OFFSET(Lexicon!#REF!,0,$B$3)</f>
        <v>#REF!</v>
      </c>
    </row>
    <row r="47" spans="2:21">
      <c r="O47" s="174"/>
      <c r="P47" s="131" t="s">
        <v>1724</v>
      </c>
      <c r="S47" s="254"/>
      <c r="U47" s="70"/>
    </row>
    <row r="48" spans="2:21">
      <c r="O48" s="174"/>
      <c r="Q48" s="273"/>
      <c r="R48" s="272"/>
      <c r="S48" s="278"/>
      <c r="U48"/>
    </row>
    <row r="49" spans="15:21">
      <c r="O49" s="174"/>
      <c r="P49" s="271" t="s">
        <v>1725</v>
      </c>
      <c r="U49"/>
    </row>
    <row r="50" spans="15:21">
      <c r="O50" s="174"/>
      <c r="P50" s="271"/>
      <c r="Q50" s="274"/>
      <c r="U50" s="279"/>
    </row>
    <row r="51" spans="15:21">
      <c r="O51" s="174"/>
      <c r="P51" s="73"/>
      <c r="Q51" s="73"/>
      <c r="R51" s="73"/>
      <c r="S51" s="255"/>
      <c r="T51" s="73"/>
      <c r="U51" s="73"/>
    </row>
    <row r="52" spans="15:21">
      <c r="O52" s="174"/>
      <c r="P52" s="131" t="s">
        <v>1724</v>
      </c>
      <c r="S52" s="254"/>
      <c r="U52" s="70"/>
    </row>
    <row r="53" spans="15:21">
      <c r="O53" s="174"/>
      <c r="Q53" s="273"/>
      <c r="R53" s="272"/>
      <c r="S53" s="278"/>
      <c r="U53"/>
    </row>
    <row r="54" spans="15:21">
      <c r="O54" s="174"/>
      <c r="P54" s="271" t="s">
        <v>1725</v>
      </c>
      <c r="U54"/>
    </row>
    <row r="55" spans="15:21">
      <c r="O55" s="174"/>
      <c r="P55" s="271"/>
      <c r="Q55" s="274"/>
      <c r="U55" s="279"/>
    </row>
    <row r="56" spans="15:21">
      <c r="O56" s="174"/>
      <c r="P56" s="73"/>
      <c r="Q56" s="73"/>
      <c r="R56" s="73"/>
      <c r="S56" s="255"/>
      <c r="T56" s="73"/>
      <c r="U56" s="73"/>
    </row>
    <row r="57" spans="15:21">
      <c r="O57" s="174"/>
      <c r="P57" s="131" t="s">
        <v>1724</v>
      </c>
      <c r="S57" s="254"/>
      <c r="U57" s="70"/>
    </row>
    <row r="58" spans="15:21">
      <c r="O58" s="174"/>
      <c r="Q58" s="273"/>
      <c r="R58" s="272"/>
      <c r="S58" s="278"/>
      <c r="U58"/>
    </row>
    <row r="59" spans="15:21">
      <c r="O59" s="174"/>
      <c r="P59" s="271" t="s">
        <v>1725</v>
      </c>
      <c r="U59"/>
    </row>
    <row r="60" spans="15:21">
      <c r="O60" s="174"/>
      <c r="P60" s="271"/>
      <c r="Q60" s="274"/>
      <c r="U60" s="279"/>
    </row>
    <row r="61" spans="15:21">
      <c r="O61" s="174"/>
      <c r="P61" s="73"/>
      <c r="Q61" s="73"/>
      <c r="R61" s="73"/>
      <c r="S61" s="255"/>
      <c r="T61" s="73"/>
      <c r="U61" s="73"/>
    </row>
    <row r="62" spans="15:21">
      <c r="O62" s="174"/>
      <c r="P62" s="131" t="s">
        <v>1724</v>
      </c>
      <c r="S62" s="254"/>
      <c r="U62" s="70"/>
    </row>
    <row r="63" spans="15:21">
      <c r="O63" s="174"/>
      <c r="Q63" s="273"/>
      <c r="R63" s="272"/>
      <c r="S63" s="278"/>
      <c r="U63"/>
    </row>
    <row r="64" spans="15:21">
      <c r="O64" s="174"/>
      <c r="P64" s="271" t="s">
        <v>1725</v>
      </c>
      <c r="U64"/>
    </row>
    <row r="65" spans="15:21">
      <c r="O65" s="174"/>
      <c r="P65" s="271"/>
      <c r="Q65" s="274"/>
      <c r="U65" s="279"/>
    </row>
    <row r="66" spans="15:21">
      <c r="O66" s="174"/>
      <c r="P66" s="73"/>
      <c r="Q66" s="73"/>
      <c r="R66" s="73"/>
      <c r="S66" s="255"/>
      <c r="T66" s="73"/>
      <c r="U66" s="73"/>
    </row>
    <row r="67" spans="15:21">
      <c r="O67" s="174"/>
      <c r="P67" s="131" t="s">
        <v>1724</v>
      </c>
      <c r="S67" s="254"/>
      <c r="U67" s="70"/>
    </row>
    <row r="68" spans="15:21">
      <c r="O68" s="174"/>
      <c r="Q68" s="273"/>
      <c r="R68" s="272"/>
      <c r="S68" s="278"/>
      <c r="U68"/>
    </row>
    <row r="69" spans="15:21">
      <c r="O69" s="174"/>
      <c r="P69" s="271" t="s">
        <v>1725</v>
      </c>
      <c r="U69"/>
    </row>
    <row r="70" spans="15:21">
      <c r="O70" s="174"/>
      <c r="P70" s="271"/>
      <c r="Q70" s="274"/>
      <c r="U70" s="279"/>
    </row>
    <row r="71" spans="15:21">
      <c r="O71" s="174"/>
      <c r="P71" s="73"/>
      <c r="Q71" s="73"/>
      <c r="R71" s="73"/>
      <c r="S71" s="255"/>
      <c r="T71" s="73"/>
      <c r="U71" s="73"/>
    </row>
    <row r="72" spans="15:21">
      <c r="O72" s="174"/>
      <c r="P72" s="131" t="s">
        <v>1724</v>
      </c>
      <c r="S72" s="254"/>
      <c r="U72" s="70"/>
    </row>
    <row r="73" spans="15:21">
      <c r="O73" s="174"/>
      <c r="Q73" s="273"/>
      <c r="R73" s="272"/>
      <c r="S73" s="278"/>
      <c r="U73"/>
    </row>
    <row r="74" spans="15:21">
      <c r="O74" s="174"/>
      <c r="P74" s="271" t="s">
        <v>1725</v>
      </c>
      <c r="U74"/>
    </row>
    <row r="75" spans="15:21">
      <c r="O75" s="174"/>
      <c r="P75" s="271"/>
      <c r="Q75" s="274"/>
      <c r="U75" s="279"/>
    </row>
    <row r="76" spans="15:21">
      <c r="O76" s="174"/>
      <c r="P76" s="73"/>
      <c r="Q76" s="73"/>
      <c r="R76" s="73"/>
      <c r="S76" s="255"/>
      <c r="T76" s="73"/>
      <c r="U76" s="73"/>
    </row>
    <row r="77" spans="15:21">
      <c r="O77" s="152"/>
      <c r="P77" s="152"/>
      <c r="Q77" s="152"/>
      <c r="R77" s="152"/>
      <c r="S77" s="247"/>
      <c r="T77" s="152"/>
      <c r="U77" s="247"/>
    </row>
  </sheetData>
  <mergeCells count="29">
    <mergeCell ref="P42:Q42"/>
    <mergeCell ref="P43:Q43"/>
    <mergeCell ref="P44:Q44"/>
    <mergeCell ref="P45:U45"/>
    <mergeCell ref="P37:Q37"/>
    <mergeCell ref="P38:Q38"/>
    <mergeCell ref="P39:Q39"/>
    <mergeCell ref="P40:Q40"/>
    <mergeCell ref="P41:Q41"/>
    <mergeCell ref="P32:Q32"/>
    <mergeCell ref="P33:Q33"/>
    <mergeCell ref="P34:Q34"/>
    <mergeCell ref="P35:Q35"/>
    <mergeCell ref="P36:Q36"/>
    <mergeCell ref="P27:Q27"/>
    <mergeCell ref="P28:Q28"/>
    <mergeCell ref="P29:Q29"/>
    <mergeCell ref="P30:Q30"/>
    <mergeCell ref="P31:Q31"/>
    <mergeCell ref="P22:Q22"/>
    <mergeCell ref="P23:Q23"/>
    <mergeCell ref="P24:Q24"/>
    <mergeCell ref="P25:Q25"/>
    <mergeCell ref="P26:Q26"/>
    <mergeCell ref="A1:A3"/>
    <mergeCell ref="B1:B3"/>
    <mergeCell ref="C1:C3"/>
    <mergeCell ref="P20:Q20"/>
    <mergeCell ref="P21:Q21"/>
  </mergeCells>
  <conditionalFormatting sqref="O21:O41">
    <cfRule type="expression" dxfId="18" priority="12">
      <formula>XCY21="M"</formula>
    </cfRule>
  </conditionalFormatting>
  <conditionalFormatting sqref="O21:O44 U21:U44">
    <cfRule type="cellIs" dxfId="17" priority="17" stopIfTrue="1" operator="between">
      <formula>0</formula>
      <formula>100</formula>
    </cfRule>
    <cfRule type="cellIs" dxfId="16" priority="18" stopIfTrue="1" operator="equal">
      <formula>"ERROR"</formula>
    </cfRule>
  </conditionalFormatting>
  <conditionalFormatting sqref="O21:O76 P46">
    <cfRule type="expression" dxfId="15" priority="20">
      <formula>F21="M"</formula>
    </cfRule>
  </conditionalFormatting>
  <conditionalFormatting sqref="O42:O45 O47:O49">
    <cfRule type="expression" dxfId="14" priority="5">
      <formula>#REF!="M"</formula>
    </cfRule>
  </conditionalFormatting>
  <conditionalFormatting sqref="O46">
    <cfRule type="expression" dxfId="13" priority="3">
      <formula>XCY43="M"</formula>
    </cfRule>
  </conditionalFormatting>
  <conditionalFormatting sqref="O50">
    <cfRule type="expression" dxfId="12" priority="2">
      <formula>XCY43="M"</formula>
    </cfRule>
  </conditionalFormatting>
  <conditionalFormatting sqref="O51">
    <cfRule type="expression" dxfId="11" priority="1">
      <formula>#REF!="M"</formula>
    </cfRule>
  </conditionalFormatting>
  <conditionalFormatting sqref="O52:O76">
    <cfRule type="expression" dxfId="10" priority="4">
      <formula>XCY44="M"</formula>
    </cfRule>
  </conditionalFormatting>
  <conditionalFormatting sqref="P18">
    <cfRule type="cellIs" dxfId="9" priority="13" operator="equal">
      <formula>$CJ$40</formula>
    </cfRule>
    <cfRule type="cellIs" dxfId="8" priority="14" operator="equal">
      <formula>$CJ$39</formula>
    </cfRule>
  </conditionalFormatting>
  <conditionalFormatting sqref="P20">
    <cfRule type="expression" dxfId="7" priority="8">
      <formula>P18="√"</formula>
    </cfRule>
    <cfRule type="expression" dxfId="6" priority="9">
      <formula>P18="X"</formula>
    </cfRule>
  </conditionalFormatting>
  <conditionalFormatting sqref="P46">
    <cfRule type="expression" dxfId="5" priority="19">
      <formula>#REF!="M"</formula>
    </cfRule>
  </conditionalFormatting>
  <conditionalFormatting sqref="S21:S44">
    <cfRule type="cellIs" dxfId="4" priority="15" stopIfTrue="1" operator="equal">
      <formula>"GO"</formula>
    </cfRule>
    <cfRule type="cellIs" dxfId="3" priority="16" stopIfTrue="1" operator="equal">
      <formula>"NO GO"</formula>
    </cfRule>
  </conditionalFormatting>
  <conditionalFormatting sqref="T21:T44">
    <cfRule type="expression" dxfId="2" priority="21">
      <formula>XEG21="M"</formula>
    </cfRule>
    <cfRule type="expression" dxfId="1" priority="22">
      <formula>M21="M"</formula>
    </cfRule>
  </conditionalFormatting>
  <conditionalFormatting sqref="T45">
    <cfRule type="expression" dxfId="0" priority="10">
      <formula>N45="M"</formula>
    </cfRule>
  </conditionalFormatting>
  <dataValidations count="4">
    <dataValidation type="list" allowBlank="1" showInputMessage="1" showErrorMessage="1" sqref="U75 S48 U50 S53 U55 S58 U60 S63 U65 S68 U70 S73" xr:uid="{00000000-0002-0000-1400-000000000000}">
      <formula1>B30:B38</formula1>
    </dataValidation>
    <dataValidation type="list" allowBlank="1" showInputMessage="1" showErrorMessage="1" errorTitle="Input Error" error="Alternatives should be scored between 0 and 10 for each WANT objective._x000a__x000a_Alternatives should be screened GO or NO GO for each MUST objective." sqref="S21:S44" xr:uid="{00000000-0002-0000-1400-000001000000}">
      <formula1>$CJ$16:$CJ$27</formula1>
    </dataValidation>
    <dataValidation type="list" allowBlank="1" showInputMessage="1" showErrorMessage="1" sqref="P18" xr:uid="{00000000-0002-0000-1400-000002000000}">
      <formula1>$CJ$39:$CJ$40</formula1>
    </dataValidation>
    <dataValidation type="list" allowBlank="1" showInputMessage="1" showErrorMessage="1" prompt="Please select from the list of relative values ranging from [L- to H+]." sqref="S76 S71:S72 S69 U71:U72 U66:U67 S47 U47 U51:U52 S49 S54 U61:U62 S66:S67 U56:U57 U64 U59 U49 S51:S52 U54 S56:S57 S59 S61:S62 S64 U69 S74 U76 U74" xr:uid="{00000000-0002-0000-1400-000003000000}">
      <formula1>B30:B38</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dimension ref="A1:C103"/>
  <sheetViews>
    <sheetView workbookViewId="0">
      <selection sqref="A1:A3"/>
    </sheetView>
  </sheetViews>
  <sheetFormatPr defaultColWidth="9.140625" defaultRowHeight="15"/>
  <cols>
    <col min="1" max="1" width="14.28515625" style="107" customWidth="1"/>
    <col min="2" max="2" width="84" style="1" customWidth="1"/>
  </cols>
  <sheetData>
    <row r="1" spans="1:3" s="84" customFormat="1">
      <c r="A1" s="106" t="s">
        <v>855</v>
      </c>
      <c r="B1" s="108" t="s">
        <v>864</v>
      </c>
      <c r="C1" s="84" t="s">
        <v>1346</v>
      </c>
    </row>
    <row r="2" spans="1:3" s="84" customFormat="1">
      <c r="A2" s="106"/>
      <c r="B2" s="108"/>
    </row>
    <row r="3" spans="1:3" s="84" customFormat="1">
      <c r="A3" s="619">
        <v>44253</v>
      </c>
      <c r="B3" s="620" t="s">
        <v>4062</v>
      </c>
    </row>
    <row r="4" spans="1:3" s="514" customFormat="1" ht="30">
      <c r="A4" s="572" t="s">
        <v>3453</v>
      </c>
      <c r="B4" s="513" t="s">
        <v>3452</v>
      </c>
      <c r="C4" s="514" t="s">
        <v>1982</v>
      </c>
    </row>
    <row r="5" spans="1:3" s="514" customFormat="1" ht="75">
      <c r="A5" s="572" t="s">
        <v>3450</v>
      </c>
      <c r="B5" s="513" t="s">
        <v>3451</v>
      </c>
      <c r="C5" s="514" t="s">
        <v>1982</v>
      </c>
    </row>
    <row r="6" spans="1:3" s="514" customFormat="1" ht="45">
      <c r="A6" s="572" t="s">
        <v>3449</v>
      </c>
      <c r="B6" s="513" t="s">
        <v>3447</v>
      </c>
      <c r="C6" s="514" t="s">
        <v>1982</v>
      </c>
    </row>
    <row r="7" spans="1:3" s="514" customFormat="1" ht="135">
      <c r="A7" s="572" t="s">
        <v>3448</v>
      </c>
      <c r="B7" s="513" t="s">
        <v>3446</v>
      </c>
      <c r="C7" s="514" t="s">
        <v>1982</v>
      </c>
    </row>
    <row r="8" spans="1:3" s="514" customFormat="1" ht="197.25" customHeight="1">
      <c r="A8" s="512">
        <v>41289</v>
      </c>
      <c r="B8" s="511" t="s">
        <v>1983</v>
      </c>
      <c r="C8" s="514" t="s">
        <v>1982</v>
      </c>
    </row>
    <row r="9" spans="1:3" s="514" customFormat="1">
      <c r="A9" s="512"/>
      <c r="B9" s="513"/>
    </row>
    <row r="10" spans="1:3" s="514" customFormat="1">
      <c r="A10" s="512"/>
      <c r="B10" s="513"/>
    </row>
    <row r="11" spans="1:3" s="514" customFormat="1">
      <c r="A11" s="512"/>
      <c r="B11" s="513"/>
    </row>
    <row r="12" spans="1:3" s="514" customFormat="1">
      <c r="A12" s="512"/>
      <c r="B12" s="513"/>
    </row>
    <row r="13" spans="1:3" s="514" customFormat="1">
      <c r="A13" s="512"/>
      <c r="B13" s="513"/>
    </row>
    <row r="14" spans="1:3" s="514" customFormat="1">
      <c r="A14" s="512"/>
      <c r="B14" s="513"/>
    </row>
    <row r="15" spans="1:3" s="514" customFormat="1">
      <c r="A15" s="512"/>
      <c r="B15" s="513"/>
    </row>
    <row r="16" spans="1:3" s="514" customFormat="1">
      <c r="A16" s="512"/>
      <c r="B16" s="513"/>
    </row>
    <row r="17" spans="1:2" s="514" customFormat="1">
      <c r="A17" s="512"/>
      <c r="B17" s="513"/>
    </row>
    <row r="18" spans="1:2" s="514" customFormat="1">
      <c r="A18" s="512"/>
      <c r="B18" s="513"/>
    </row>
    <row r="19" spans="1:2" s="514" customFormat="1">
      <c r="A19" s="512"/>
      <c r="B19" s="513"/>
    </row>
    <row r="20" spans="1:2" s="514" customFormat="1">
      <c r="A20" s="512"/>
      <c r="B20" s="513"/>
    </row>
    <row r="21" spans="1:2" s="514" customFormat="1">
      <c r="A21" s="512"/>
      <c r="B21" s="513"/>
    </row>
    <row r="22" spans="1:2" s="514" customFormat="1">
      <c r="A22" s="512"/>
      <c r="B22" s="513"/>
    </row>
    <row r="23" spans="1:2" s="514" customFormat="1">
      <c r="A23" s="512"/>
      <c r="B23" s="513"/>
    </row>
    <row r="24" spans="1:2" s="514" customFormat="1">
      <c r="A24" s="512"/>
      <c r="B24" s="513"/>
    </row>
    <row r="25" spans="1:2" s="514" customFormat="1">
      <c r="A25" s="512"/>
      <c r="B25" s="513"/>
    </row>
    <row r="26" spans="1:2" s="514" customFormat="1">
      <c r="A26" s="512"/>
      <c r="B26" s="513"/>
    </row>
    <row r="27" spans="1:2" s="514" customFormat="1">
      <c r="A27" s="512"/>
      <c r="B27" s="513"/>
    </row>
    <row r="28" spans="1:2" s="514" customFormat="1">
      <c r="A28" s="512"/>
      <c r="B28" s="513"/>
    </row>
    <row r="29" spans="1:2" s="514" customFormat="1">
      <c r="A29" s="515"/>
      <c r="B29" s="513"/>
    </row>
    <row r="30" spans="1:2" s="514" customFormat="1">
      <c r="A30" s="515"/>
      <c r="B30" s="516"/>
    </row>
    <row r="31" spans="1:2" s="514" customFormat="1">
      <c r="A31" s="515"/>
      <c r="B31" s="516"/>
    </row>
    <row r="32" spans="1:2" s="514" customFormat="1">
      <c r="A32" s="515"/>
      <c r="B32" s="513"/>
    </row>
    <row r="33" spans="1:2" s="514" customFormat="1">
      <c r="A33" s="515"/>
      <c r="B33" s="513"/>
    </row>
    <row r="34" spans="1:2" s="514" customFormat="1">
      <c r="A34" s="515"/>
      <c r="B34" s="516"/>
    </row>
    <row r="35" spans="1:2" s="514" customFormat="1">
      <c r="A35" s="515"/>
      <c r="B35" s="513"/>
    </row>
    <row r="36" spans="1:2" s="514" customFormat="1">
      <c r="A36" s="515"/>
      <c r="B36" s="516"/>
    </row>
    <row r="37" spans="1:2" s="514" customFormat="1">
      <c r="A37" s="515"/>
      <c r="B37" s="516"/>
    </row>
    <row r="38" spans="1:2" s="514" customFormat="1">
      <c r="A38" s="515"/>
      <c r="B38" s="516"/>
    </row>
    <row r="39" spans="1:2" s="514" customFormat="1">
      <c r="A39" s="515"/>
      <c r="B39" s="516"/>
    </row>
    <row r="40" spans="1:2" s="514" customFormat="1">
      <c r="A40" s="515"/>
      <c r="B40" s="516"/>
    </row>
    <row r="41" spans="1:2">
      <c r="A41" s="127"/>
    </row>
    <row r="42" spans="1:2">
      <c r="A42" s="127"/>
    </row>
    <row r="43" spans="1:2">
      <c r="A43" s="127"/>
      <c r="B43" s="130"/>
    </row>
    <row r="44" spans="1:2">
      <c r="A44" s="127"/>
    </row>
    <row r="45" spans="1:2">
      <c r="A45" s="127"/>
      <c r="B45" s="130"/>
    </row>
    <row r="46" spans="1:2">
      <c r="A46" s="127"/>
    </row>
    <row r="48" spans="1:2">
      <c r="A48" s="127"/>
    </row>
    <row r="49" spans="1:2">
      <c r="A49" s="127"/>
      <c r="B49" s="130"/>
    </row>
    <row r="50" spans="1:2">
      <c r="A50" s="127"/>
    </row>
    <row r="51" spans="1:2">
      <c r="A51" s="127"/>
    </row>
    <row r="52" spans="1:2">
      <c r="A52" s="127"/>
    </row>
    <row r="53" spans="1:2">
      <c r="A53" s="127"/>
      <c r="B53" s="130"/>
    </row>
    <row r="54" spans="1:2">
      <c r="A54" s="127"/>
      <c r="B54" s="130"/>
    </row>
    <row r="55" spans="1:2">
      <c r="A55" s="127"/>
      <c r="B55" s="130"/>
    </row>
    <row r="56" spans="1:2">
      <c r="A56" s="127"/>
      <c r="B56" s="130"/>
    </row>
    <row r="57" spans="1:2">
      <c r="A57" s="127"/>
      <c r="B57" s="130"/>
    </row>
    <row r="58" spans="1:2">
      <c r="A58" s="127"/>
    </row>
    <row r="59" spans="1:2">
      <c r="A59" s="127"/>
    </row>
    <row r="60" spans="1:2">
      <c r="A60" s="127"/>
    </row>
    <row r="61" spans="1:2">
      <c r="A61" s="127"/>
    </row>
    <row r="62" spans="1:2">
      <c r="A62" s="127"/>
    </row>
    <row r="63" spans="1:2">
      <c r="A63" s="127"/>
    </row>
    <row r="64" spans="1:2">
      <c r="A64" s="127"/>
    </row>
    <row r="65" spans="1:1">
      <c r="A65" s="127"/>
    </row>
    <row r="66" spans="1:1">
      <c r="A66" s="127"/>
    </row>
    <row r="67" spans="1:1">
      <c r="A67" s="127"/>
    </row>
    <row r="68" spans="1:1">
      <c r="A68" s="127"/>
    </row>
    <row r="69" spans="1:1">
      <c r="A69" s="127"/>
    </row>
    <row r="70" spans="1:1">
      <c r="A70" s="127"/>
    </row>
    <row r="71" spans="1:1">
      <c r="A71" s="127"/>
    </row>
    <row r="72" spans="1:1">
      <c r="A72" s="127"/>
    </row>
    <row r="73" spans="1:1">
      <c r="A73" s="127"/>
    </row>
    <row r="74" spans="1:1">
      <c r="A74" s="127"/>
    </row>
    <row r="75" spans="1:1">
      <c r="A75" s="127"/>
    </row>
    <row r="76" spans="1:1">
      <c r="A76" s="127"/>
    </row>
    <row r="77" spans="1:1">
      <c r="A77" s="127"/>
    </row>
    <row r="78" spans="1:1">
      <c r="A78" s="127"/>
    </row>
    <row r="79" spans="1:1">
      <c r="A79" s="127"/>
    </row>
    <row r="80" spans="1:1">
      <c r="A80" s="127"/>
    </row>
    <row r="81" spans="1:1">
      <c r="A81" s="127"/>
    </row>
    <row r="82" spans="1:1">
      <c r="A82" s="127"/>
    </row>
    <row r="83" spans="1:1">
      <c r="A83" s="127"/>
    </row>
    <row r="84" spans="1:1">
      <c r="A84" s="127"/>
    </row>
    <row r="85" spans="1:1">
      <c r="A85" s="127"/>
    </row>
    <row r="86" spans="1:1">
      <c r="A86" s="127"/>
    </row>
    <row r="87" spans="1:1">
      <c r="A87" s="127"/>
    </row>
    <row r="88" spans="1:1">
      <c r="A88" s="127"/>
    </row>
    <row r="89" spans="1:1">
      <c r="A89" s="127"/>
    </row>
    <row r="90" spans="1:1">
      <c r="A90" s="127"/>
    </row>
    <row r="91" spans="1:1">
      <c r="A91" s="127"/>
    </row>
    <row r="92" spans="1:1">
      <c r="A92" s="127"/>
    </row>
    <row r="93" spans="1:1">
      <c r="A93" s="127"/>
    </row>
    <row r="94" spans="1:1">
      <c r="A94" s="127"/>
    </row>
    <row r="95" spans="1:1">
      <c r="A95" s="127"/>
    </row>
    <row r="96" spans="1:1">
      <c r="A96" s="127"/>
    </row>
    <row r="97" spans="1:1">
      <c r="A97" s="127"/>
    </row>
    <row r="98" spans="1:1">
      <c r="A98" s="127"/>
    </row>
    <row r="99" spans="1:1">
      <c r="A99" s="127"/>
    </row>
    <row r="100" spans="1:1">
      <c r="A100" s="127"/>
    </row>
    <row r="101" spans="1:1">
      <c r="A101" s="127"/>
    </row>
    <row r="102" spans="1:1">
      <c r="A102" s="127"/>
    </row>
    <row r="103" spans="1:1">
      <c r="A103" s="127"/>
    </row>
  </sheetData>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M58"/>
  <sheetViews>
    <sheetView showGridLines="0" workbookViewId="0">
      <selection sqref="A1:A3"/>
    </sheetView>
  </sheetViews>
  <sheetFormatPr defaultColWidth="9.140625" defaultRowHeight="15"/>
  <cols>
    <col min="1" max="1" width="1.7109375" customWidth="1"/>
    <col min="2" max="2" width="9.85546875" customWidth="1"/>
    <col min="4" max="4" width="8.28515625" customWidth="1"/>
    <col min="12" max="12" width="12" customWidth="1"/>
    <col min="13" max="13" width="1.7109375" customWidth="1"/>
  </cols>
  <sheetData>
    <row r="1" spans="1:13" s="434" customFormat="1" ht="8.25" customHeight="1">
      <c r="A1" s="463"/>
      <c r="B1" s="464"/>
      <c r="C1" s="464"/>
      <c r="D1" s="465"/>
      <c r="E1" s="465"/>
      <c r="F1" s="465"/>
      <c r="G1" s="465"/>
      <c r="H1" s="466"/>
      <c r="I1" s="465"/>
      <c r="J1" s="465"/>
      <c r="K1" s="465"/>
      <c r="L1" s="465"/>
      <c r="M1" s="467"/>
    </row>
    <row r="2" spans="1:13" s="434" customFormat="1" ht="41.25" customHeight="1">
      <c r="A2" s="468"/>
      <c r="B2" s="1358" t="str">
        <f ca="1">OFFSET(Lexicon!B533,0,$C$1)</f>
        <v>Performance System</v>
      </c>
      <c r="C2" s="1203"/>
      <c r="D2" s="1203"/>
      <c r="E2" s="1203"/>
      <c r="F2" s="1203"/>
      <c r="G2" s="1203"/>
      <c r="H2" s="1203"/>
      <c r="I2" s="1203"/>
      <c r="J2" s="1203"/>
      <c r="K2" s="1203"/>
      <c r="L2" s="1204"/>
      <c r="M2" s="469"/>
    </row>
    <row r="3" spans="1:13" s="434" customFormat="1" ht="6.75" customHeight="1">
      <c r="A3" s="468"/>
      <c r="B3" s="1205"/>
      <c r="C3" s="1205"/>
      <c r="D3" s="1205"/>
      <c r="E3" s="1205"/>
      <c r="F3" s="1205"/>
      <c r="G3" s="1205"/>
      <c r="H3" s="1205"/>
      <c r="I3" s="1205"/>
      <c r="J3" s="1205"/>
      <c r="K3" s="1205"/>
      <c r="L3" s="1205"/>
      <c r="M3" s="470"/>
    </row>
    <row r="4" spans="1:13" s="434" customFormat="1" ht="19.5" customHeight="1">
      <c r="A4" s="468"/>
      <c r="B4" s="1359" t="str">
        <f ca="1">OFFSET(Lexicon!B601,0,$C$1)</f>
        <v>The Performance System Analysis Questions  - cells hidden</v>
      </c>
      <c r="C4" s="1360"/>
      <c r="D4" s="1360"/>
      <c r="E4" s="1360"/>
      <c r="F4" s="1360"/>
      <c r="G4" s="1360"/>
      <c r="H4" s="1360"/>
      <c r="I4" s="1360"/>
      <c r="J4" s="1360"/>
      <c r="K4" s="1360"/>
      <c r="L4" s="1361"/>
      <c r="M4" s="470"/>
    </row>
    <row r="5" spans="1:13" s="434" customFormat="1" ht="12.75" customHeight="1">
      <c r="A5" s="468"/>
      <c r="B5" s="492"/>
      <c r="C5" s="492"/>
      <c r="D5" s="481"/>
      <c r="E5" s="481"/>
      <c r="F5" s="481"/>
      <c r="G5" s="481"/>
      <c r="H5" s="493"/>
      <c r="I5" s="481"/>
      <c r="J5" s="481"/>
      <c r="K5" s="481"/>
      <c r="L5" s="481"/>
      <c r="M5" s="470"/>
    </row>
    <row r="6" spans="1:13" s="434" customFormat="1" ht="12.75" customHeight="1">
      <c r="A6" s="468"/>
      <c r="B6" s="492"/>
      <c r="C6" s="492"/>
      <c r="D6" s="493"/>
      <c r="E6" s="493"/>
      <c r="F6" s="494"/>
      <c r="G6" s="494"/>
      <c r="H6" s="494"/>
      <c r="I6" s="494"/>
      <c r="J6" s="494"/>
      <c r="K6" s="481"/>
      <c r="L6" s="481"/>
      <c r="M6" s="470"/>
    </row>
    <row r="7" spans="1:13" s="434" customFormat="1" ht="12.75" customHeight="1">
      <c r="A7" s="468"/>
      <c r="B7" s="492"/>
      <c r="C7" s="355" t="str">
        <f ca="1">OFFSET(Lexicon!B603,0,$C$1)</f>
        <v xml:space="preserve">Response </v>
      </c>
      <c r="D7" s="481"/>
      <c r="E7" s="503" t="str">
        <f ca="1">OFFSET(Lexicon!B604,0,$B$3)</f>
        <v>What are the desired and undesired, or alternative, Responses?</v>
      </c>
      <c r="F7" s="494"/>
      <c r="G7" s="494"/>
      <c r="H7" s="494"/>
      <c r="I7" s="494"/>
      <c r="J7" s="494"/>
      <c r="K7" s="481"/>
      <c r="L7" s="481"/>
      <c r="M7" s="470"/>
    </row>
    <row r="8" spans="1:13" s="434" customFormat="1" ht="12.75" customHeight="1">
      <c r="A8" s="468"/>
      <c r="B8" s="492"/>
      <c r="C8" s="492"/>
      <c r="D8" s="493"/>
      <c r="E8" s="493"/>
      <c r="F8" s="494"/>
      <c r="G8" s="494"/>
      <c r="H8" s="494"/>
      <c r="I8" s="494"/>
      <c r="J8" s="494"/>
      <c r="K8" s="481"/>
      <c r="L8" s="495"/>
      <c r="M8" s="470"/>
    </row>
    <row r="9" spans="1:13" s="434" customFormat="1" ht="12.75" customHeight="1">
      <c r="A9" s="468"/>
      <c r="B9" s="492"/>
      <c r="C9" s="492"/>
      <c r="D9" s="482"/>
      <c r="E9" s="482"/>
      <c r="F9" s="494"/>
      <c r="G9" s="494"/>
      <c r="H9" s="494"/>
      <c r="I9" s="494"/>
      <c r="J9" s="494"/>
      <c r="K9" s="496"/>
      <c r="L9" s="495"/>
      <c r="M9" s="470"/>
    </row>
    <row r="10" spans="1:13" s="434" customFormat="1" ht="12.75" customHeight="1">
      <c r="A10" s="468"/>
      <c r="B10" s="492"/>
      <c r="C10" s="355" t="str">
        <f ca="1">OFFSET(Lexicon!B606,0,$C$1)</f>
        <v>Situation</v>
      </c>
      <c r="D10" s="484"/>
      <c r="E10" s="1357" t="str">
        <f ca="1">OFFSET(Lexicon!B607,0,$B$3)</f>
        <v>Have performance expectations, including measures and standards, been established for the desired Response?</v>
      </c>
      <c r="F10" s="1357"/>
      <c r="G10" s="1357"/>
      <c r="H10" s="1357"/>
      <c r="I10" s="1357"/>
      <c r="J10" s="1357"/>
      <c r="K10" s="1357"/>
      <c r="L10" s="495"/>
      <c r="M10" s="470"/>
    </row>
    <row r="11" spans="1:13" s="434" customFormat="1" ht="12.75" customHeight="1">
      <c r="A11" s="468"/>
      <c r="B11" s="492"/>
      <c r="C11" s="355"/>
      <c r="D11" s="484"/>
      <c r="E11" s="1357"/>
      <c r="F11" s="1357"/>
      <c r="G11" s="1357"/>
      <c r="H11" s="1357"/>
      <c r="I11" s="1357"/>
      <c r="J11" s="1357"/>
      <c r="K11" s="1357"/>
      <c r="L11" s="495"/>
      <c r="M11" s="470"/>
    </row>
    <row r="12" spans="1:13" s="434" customFormat="1" ht="12.75" customHeight="1">
      <c r="A12" s="468"/>
      <c r="B12" s="492"/>
      <c r="C12" s="492"/>
      <c r="D12" s="484"/>
      <c r="E12" s="503" t="str">
        <f ca="1">OFFSET(Lexicon!B608,0,$B$3)</f>
        <v>Have performance expectations been clarified with the Performer?</v>
      </c>
      <c r="F12" s="494"/>
      <c r="G12" s="494"/>
      <c r="H12" s="494"/>
      <c r="I12" s="494"/>
      <c r="J12" s="494"/>
      <c r="K12" s="496"/>
      <c r="L12" s="495"/>
      <c r="M12" s="470"/>
    </row>
    <row r="13" spans="1:13" s="434" customFormat="1" ht="12.75" customHeight="1">
      <c r="A13" s="468"/>
      <c r="B13" s="492"/>
      <c r="C13" s="497"/>
      <c r="D13" s="497"/>
      <c r="E13" s="503" t="str">
        <f ca="1">OFFSET(Lexicon!B609,0,$B$3)</f>
        <v>Does the Performer agree that these expectations are attainable?</v>
      </c>
      <c r="F13" s="494"/>
      <c r="G13" s="494"/>
      <c r="H13" s="494"/>
      <c r="I13" s="494"/>
      <c r="J13" s="494"/>
      <c r="K13" s="496"/>
      <c r="L13" s="495"/>
      <c r="M13" s="470"/>
    </row>
    <row r="14" spans="1:13" s="434" customFormat="1" ht="12.75" customHeight="1">
      <c r="A14" s="468"/>
      <c r="B14" s="492"/>
      <c r="C14" s="497"/>
      <c r="D14" s="497"/>
      <c r="E14" s="503" t="str">
        <f ca="1">OFFSET(Lexicon!B610,0,$B$3)</f>
        <v>Can the Performer easily recognize the signal to perform?</v>
      </c>
      <c r="F14" s="481"/>
      <c r="G14" s="481"/>
      <c r="H14" s="493"/>
      <c r="I14" s="496"/>
      <c r="J14" s="496"/>
      <c r="K14" s="496"/>
      <c r="L14" s="495"/>
      <c r="M14" s="470"/>
    </row>
    <row r="15" spans="1:13" s="434" customFormat="1" ht="12.75" customHeight="1">
      <c r="A15" s="468"/>
      <c r="B15" s="499"/>
      <c r="C15" s="497"/>
      <c r="D15" s="497"/>
      <c r="E15" s="503" t="str">
        <f ca="1">OFFSET(Lexicon!B611,0,$B$3)</f>
        <v>Is the input the Performer receives appropriate, correct, and timely?</v>
      </c>
      <c r="F15" s="481"/>
      <c r="G15" s="481"/>
      <c r="H15" s="487"/>
      <c r="I15" s="485"/>
      <c r="J15" s="485"/>
      <c r="K15" s="485"/>
      <c r="L15" s="495"/>
      <c r="M15" s="470"/>
    </row>
    <row r="16" spans="1:13" s="434" customFormat="1" ht="12.75" customHeight="1">
      <c r="A16" s="468"/>
      <c r="B16" s="499"/>
      <c r="C16" s="497"/>
      <c r="D16" s="497"/>
      <c r="E16" s="503" t="str">
        <f ca="1">OFFSET(Lexicon!B612,0,$B$3)</f>
        <v>Are job procedures and work flow effective?</v>
      </c>
      <c r="F16" s="481"/>
      <c r="G16" s="481"/>
      <c r="H16" s="493"/>
      <c r="I16" s="496"/>
      <c r="J16" s="496"/>
      <c r="K16" s="496"/>
      <c r="L16" s="495"/>
      <c r="M16" s="470"/>
    </row>
    <row r="17" spans="1:13" s="434" customFormat="1" ht="12.75" customHeight="1">
      <c r="A17" s="468"/>
      <c r="B17" s="499"/>
      <c r="C17" s="497"/>
      <c r="D17" s="497"/>
      <c r="E17" s="503" t="str">
        <f ca="1">OFFSET(Lexicon!B613,0,$B$3)</f>
        <v>Have multiple or competing priorities been clarified?</v>
      </c>
      <c r="F17" s="483"/>
      <c r="G17" s="483"/>
      <c r="H17" s="500"/>
      <c r="I17" s="496"/>
      <c r="J17" s="496"/>
      <c r="K17" s="496"/>
      <c r="L17" s="495"/>
      <c r="M17" s="470"/>
    </row>
    <row r="18" spans="1:13" s="434" customFormat="1" ht="12.75" customHeight="1">
      <c r="A18" s="468"/>
      <c r="B18" s="499"/>
      <c r="C18" s="492"/>
      <c r="D18" s="484"/>
      <c r="E18" s="1357" t="str">
        <f ca="1">OFFSET(Lexicon!B614,0,$B$3)</f>
        <v>Are adequate resources available: time, people, money, information, tools, space, or equipment?</v>
      </c>
      <c r="F18" s="1357"/>
      <c r="G18" s="1357"/>
      <c r="H18" s="1357"/>
      <c r="I18" s="1357"/>
      <c r="J18" s="1357"/>
      <c r="K18" s="486"/>
      <c r="L18" s="495"/>
      <c r="M18" s="470"/>
    </row>
    <row r="19" spans="1:13" s="434" customFormat="1" ht="12.75" customHeight="1">
      <c r="A19" s="468"/>
      <c r="B19" s="499"/>
      <c r="C19" s="492"/>
      <c r="D19" s="484"/>
      <c r="E19" s="1357"/>
      <c r="F19" s="1357"/>
      <c r="G19" s="1357"/>
      <c r="H19" s="1357"/>
      <c r="I19" s="1357"/>
      <c r="J19" s="1357"/>
      <c r="K19" s="486"/>
      <c r="L19" s="495"/>
      <c r="M19" s="470"/>
    </row>
    <row r="20" spans="1:13" s="434" customFormat="1" ht="12.75" customHeight="1">
      <c r="A20" s="468"/>
      <c r="B20" s="484"/>
      <c r="C20" s="492"/>
      <c r="D20" s="490"/>
      <c r="E20" s="503" t="str">
        <f ca="1">OFFSET(Lexicon!B615,0,$B$3)</f>
        <v>Do the physical surroundings support effective performance?</v>
      </c>
      <c r="F20" s="491"/>
      <c r="G20" s="491"/>
      <c r="H20" s="491"/>
      <c r="I20" s="491"/>
      <c r="J20" s="491"/>
      <c r="K20" s="491"/>
      <c r="L20" s="495"/>
      <c r="M20" s="470"/>
    </row>
    <row r="21" spans="1:13" s="434" customFormat="1" ht="12.75" customHeight="1">
      <c r="A21" s="468"/>
      <c r="B21" s="484"/>
      <c r="C21" s="492"/>
      <c r="D21" s="501"/>
      <c r="E21" s="501"/>
      <c r="F21" s="489"/>
      <c r="G21" s="489"/>
      <c r="H21" s="500"/>
      <c r="I21" s="496"/>
      <c r="J21" s="496"/>
      <c r="K21" s="496"/>
      <c r="L21" s="495"/>
      <c r="M21" s="470"/>
    </row>
    <row r="22" spans="1:13" s="434" customFormat="1" ht="12.75" customHeight="1">
      <c r="A22" s="468"/>
      <c r="B22" s="484"/>
      <c r="C22" s="492"/>
      <c r="D22" s="497"/>
      <c r="E22" s="497"/>
      <c r="F22" s="497"/>
      <c r="G22" s="497"/>
      <c r="H22" s="500"/>
      <c r="I22" s="498"/>
      <c r="J22" s="498"/>
      <c r="K22" s="498"/>
      <c r="L22" s="495"/>
      <c r="M22" s="470"/>
    </row>
    <row r="23" spans="1:13" s="434" customFormat="1" ht="12.75" customHeight="1">
      <c r="A23" s="468"/>
      <c r="B23" s="499"/>
      <c r="C23" s="355" t="str">
        <f ca="1">OFFSET(Lexicon!B617,0,$C$1)</f>
        <v xml:space="preserve">Performer </v>
      </c>
      <c r="D23" s="497"/>
      <c r="E23" s="503" t="str">
        <f ca="1">OFFSET(Lexicon!B618,0,$B$3)</f>
        <v>Does the Performer have the necessary knowledge and skill to perform?</v>
      </c>
      <c r="F23" s="497"/>
      <c r="G23" s="497"/>
      <c r="H23" s="500"/>
      <c r="I23" s="498"/>
      <c r="J23" s="498"/>
      <c r="K23" s="498"/>
      <c r="L23" s="495"/>
      <c r="M23" s="470"/>
    </row>
    <row r="24" spans="1:13" s="434" customFormat="1" ht="12.75" customHeight="1">
      <c r="A24" s="468"/>
      <c r="B24" s="499"/>
      <c r="C24" s="499"/>
      <c r="D24" s="497"/>
      <c r="E24" s="503" t="str">
        <f ca="1">OFFSET(Lexicon!B619,0,$B$3)</f>
        <v>Does the Performer know why the performance is expected?</v>
      </c>
      <c r="F24" s="497"/>
      <c r="G24" s="497"/>
      <c r="H24" s="500"/>
      <c r="I24" s="498"/>
      <c r="J24" s="498"/>
      <c r="K24" s="498"/>
      <c r="L24" s="495"/>
      <c r="M24" s="470"/>
    </row>
    <row r="25" spans="1:13" s="434" customFormat="1" ht="12.75" customHeight="1">
      <c r="A25" s="468"/>
      <c r="B25" s="499"/>
      <c r="C25" s="499"/>
      <c r="D25" s="497"/>
      <c r="E25" s="503" t="str">
        <f ca="1">OFFSET(Lexicon!B620,0,$B$3)</f>
        <v>Is the Performer well suited to the job?</v>
      </c>
      <c r="F25" s="497"/>
      <c r="G25" s="497"/>
      <c r="H25" s="493"/>
      <c r="I25" s="498"/>
      <c r="J25" s="498"/>
      <c r="K25" s="498"/>
      <c r="L25" s="495"/>
      <c r="M25" s="470"/>
    </row>
    <row r="26" spans="1:13" s="434" customFormat="1" ht="12.75" customHeight="1">
      <c r="A26" s="468"/>
      <c r="B26" s="499"/>
      <c r="C26" s="499"/>
      <c r="D26" s="497"/>
      <c r="E26" s="497"/>
      <c r="F26" s="497"/>
      <c r="G26" s="497"/>
      <c r="H26" s="493"/>
      <c r="I26" s="498"/>
      <c r="J26" s="498"/>
      <c r="K26" s="498"/>
      <c r="L26" s="495"/>
      <c r="M26" s="470"/>
    </row>
    <row r="27" spans="1:13" s="434" customFormat="1" ht="12.75" customHeight="1">
      <c r="A27" s="468"/>
      <c r="B27" s="499"/>
      <c r="C27" s="499"/>
      <c r="D27" s="497"/>
      <c r="E27" s="497"/>
      <c r="F27" s="497"/>
      <c r="G27" s="497"/>
      <c r="H27" s="493"/>
      <c r="I27" s="498"/>
      <c r="J27" s="498"/>
      <c r="K27" s="498"/>
      <c r="L27" s="495"/>
      <c r="M27" s="470"/>
    </row>
    <row r="28" spans="1:13" s="434" customFormat="1" ht="12.75" customHeight="1">
      <c r="A28" s="468"/>
      <c r="B28" s="499"/>
      <c r="C28" s="355" t="str">
        <f ca="1">OFFSET(Lexicon!B622,0,$C$1)</f>
        <v xml:space="preserve">Consequences </v>
      </c>
      <c r="D28" s="497"/>
      <c r="E28" s="503" t="str">
        <f ca="1">OFFSET(Lexicon!B623,0,$B$3)</f>
        <v>Are the Consequences immediate enough to encourage the desired Response?</v>
      </c>
      <c r="F28" s="497"/>
      <c r="G28" s="497"/>
      <c r="H28" s="493"/>
      <c r="I28" s="498"/>
      <c r="J28" s="498"/>
      <c r="K28" s="498"/>
      <c r="L28" s="495"/>
      <c r="M28" s="470"/>
    </row>
    <row r="29" spans="1:13" s="434" customFormat="1" ht="12.75" customHeight="1">
      <c r="A29" s="468"/>
      <c r="B29" s="499"/>
      <c r="C29" s="499"/>
      <c r="D29" s="482"/>
      <c r="E29" s="503" t="str">
        <f ca="1">OFFSET(Lexicon!B624,0,$B$3)</f>
        <v>Are appropriate Consequences provided consistently?</v>
      </c>
      <c r="F29" s="483"/>
      <c r="G29" s="483"/>
      <c r="H29" s="500"/>
      <c r="I29" s="502"/>
      <c r="J29" s="502"/>
      <c r="K29" s="502"/>
      <c r="L29" s="495"/>
      <c r="M29" s="470"/>
    </row>
    <row r="30" spans="1:13" s="434" customFormat="1" ht="12.75" customHeight="1">
      <c r="A30" s="468"/>
      <c r="B30" s="499"/>
      <c r="C30" s="499"/>
      <c r="D30" s="484"/>
      <c r="E30" s="503" t="str">
        <f ca="1">OFFSET(Lexicon!B625,0,$B$3)</f>
        <v>Are the Consequences significant to the Performer?</v>
      </c>
      <c r="F30" s="483"/>
      <c r="G30" s="483"/>
      <c r="H30" s="500"/>
      <c r="I30" s="496"/>
      <c r="J30" s="496"/>
      <c r="K30" s="496"/>
      <c r="L30" s="495"/>
      <c r="M30" s="470"/>
    </row>
    <row r="31" spans="1:13" s="434" customFormat="1" ht="12.75" customHeight="1">
      <c r="A31" s="468"/>
      <c r="B31" s="492"/>
      <c r="C31" s="492"/>
      <c r="D31" s="481"/>
      <c r="E31" s="503" t="str">
        <f ca="1">OFFSET(Lexicon!B626,0,$B$3)</f>
        <v>On balance, do the Consequences encourage the desired performance?</v>
      </c>
      <c r="F31" s="481"/>
      <c r="G31" s="481"/>
      <c r="H31" s="493"/>
      <c r="I31" s="481"/>
      <c r="J31" s="481"/>
      <c r="K31" s="481"/>
      <c r="L31" s="481"/>
      <c r="M31" s="470"/>
    </row>
    <row r="32" spans="1:13" s="434" customFormat="1" ht="12.75" customHeight="1">
      <c r="A32" s="468"/>
      <c r="B32" s="492"/>
      <c r="C32" s="492"/>
      <c r="D32" s="493"/>
      <c r="E32" s="493"/>
      <c r="F32" s="494"/>
      <c r="G32" s="494"/>
      <c r="H32" s="494"/>
      <c r="I32" s="494"/>
      <c r="J32" s="494"/>
      <c r="K32" s="481"/>
      <c r="L32" s="481"/>
      <c r="M32" s="470"/>
    </row>
    <row r="33" spans="1:13" s="434" customFormat="1" ht="12.75" customHeight="1">
      <c r="A33" s="468"/>
      <c r="B33" s="492"/>
      <c r="C33" s="492"/>
      <c r="D33" s="481"/>
      <c r="E33" s="481"/>
      <c r="F33" s="494"/>
      <c r="G33" s="494"/>
      <c r="H33" s="494"/>
      <c r="I33" s="494"/>
      <c r="J33" s="494"/>
      <c r="K33" s="481"/>
      <c r="L33" s="481"/>
      <c r="M33" s="470"/>
    </row>
    <row r="34" spans="1:13" s="434" customFormat="1" ht="12.75" customHeight="1">
      <c r="A34" s="468"/>
      <c r="B34" s="492"/>
      <c r="C34" s="355" t="str">
        <f ca="1">OFFSET(Lexicon!B628,0,$C$1)</f>
        <v xml:space="preserve">Feedback </v>
      </c>
      <c r="D34" s="493"/>
      <c r="E34" s="503" t="str">
        <f ca="1">OFFSET(Lexicon!B629,0,$B$3)</f>
        <v>Does the Performer receive any information about performance?</v>
      </c>
      <c r="F34" s="494"/>
      <c r="G34" s="494"/>
      <c r="H34" s="494"/>
      <c r="I34" s="494"/>
      <c r="J34" s="494"/>
      <c r="K34" s="481"/>
      <c r="L34" s="495"/>
      <c r="M34" s="470"/>
    </row>
    <row r="35" spans="1:13" s="434" customFormat="1" ht="12.75" customHeight="1">
      <c r="A35" s="468"/>
      <c r="B35" s="492"/>
      <c r="C35" s="492"/>
      <c r="D35" s="482"/>
      <c r="E35" s="503" t="str">
        <f ca="1">OFFSET(Lexicon!B630,0,$B$3)</f>
        <v>Is the Feedback used to encourage the desired performance?</v>
      </c>
      <c r="F35" s="494"/>
      <c r="G35" s="494"/>
      <c r="H35" s="494"/>
      <c r="I35" s="494"/>
      <c r="J35" s="494"/>
      <c r="K35" s="496"/>
      <c r="L35" s="495"/>
      <c r="M35" s="470"/>
    </row>
    <row r="36" spans="1:13" s="434" customFormat="1" ht="12.75" customHeight="1">
      <c r="A36" s="468"/>
      <c r="B36" s="492"/>
      <c r="C36" s="492"/>
      <c r="D36" s="484"/>
      <c r="E36" s="503" t="str">
        <f ca="1">OFFSET(Lexicon!B631,0,$B$3)</f>
        <v>Are relevant measures of performance being fed back?</v>
      </c>
      <c r="F36" s="494"/>
      <c r="G36" s="494"/>
      <c r="H36" s="494"/>
      <c r="I36" s="494"/>
      <c r="J36" s="494"/>
      <c r="K36" s="496"/>
      <c r="L36" s="495"/>
      <c r="M36" s="470"/>
    </row>
    <row r="37" spans="1:13" s="434" customFormat="1" ht="12.75" customHeight="1">
      <c r="A37" s="468"/>
      <c r="B37" s="492"/>
      <c r="C37" s="492"/>
      <c r="D37" s="484"/>
      <c r="E37" s="503" t="str">
        <f ca="1">OFFSET(Lexicon!B632,0,$B$3)</f>
        <v>Does the Feedback include information about progress over time?</v>
      </c>
      <c r="F37" s="494"/>
      <c r="G37" s="494"/>
      <c r="H37" s="494"/>
      <c r="I37" s="494"/>
      <c r="J37" s="494"/>
      <c r="K37" s="496"/>
      <c r="L37" s="481"/>
      <c r="M37" s="470"/>
    </row>
    <row r="38" spans="1:13" s="434" customFormat="1" ht="12.75" customHeight="1">
      <c r="A38" s="468"/>
      <c r="B38" s="492"/>
      <c r="C38" s="492"/>
      <c r="D38" s="484"/>
      <c r="E38" s="503" t="str">
        <f ca="1">OFFSET(Lexicon!B633,0,$B$3)</f>
        <v>Does the Performer receive timely Feedback?</v>
      </c>
      <c r="F38" s="494"/>
      <c r="G38" s="494"/>
      <c r="H38" s="494"/>
      <c r="I38" s="494"/>
      <c r="J38" s="494"/>
      <c r="K38" s="496"/>
      <c r="L38" s="495"/>
      <c r="M38" s="470"/>
    </row>
    <row r="39" spans="1:13" s="434" customFormat="1" ht="12.75" customHeight="1">
      <c r="A39" s="468"/>
      <c r="B39" s="492"/>
      <c r="C39" s="497"/>
      <c r="D39" s="497"/>
      <c r="E39" s="1357" t="str">
        <f ca="1">OFFSET(Lexicon!B634,0,$B$3)</f>
        <v>Does the Performer receive Feedback frequently enough to maintain or enhance performance?</v>
      </c>
      <c r="F39" s="1357"/>
      <c r="G39" s="1357"/>
      <c r="H39" s="1357"/>
      <c r="I39" s="1357"/>
      <c r="J39" s="1357"/>
      <c r="K39" s="496"/>
      <c r="L39" s="495"/>
      <c r="M39" s="470"/>
    </row>
    <row r="40" spans="1:13" s="434" customFormat="1" ht="12.75" customHeight="1">
      <c r="A40" s="468"/>
      <c r="B40" s="492"/>
      <c r="C40" s="497"/>
      <c r="D40" s="497"/>
      <c r="E40" s="1357"/>
      <c r="F40" s="1357"/>
      <c r="G40" s="1357"/>
      <c r="H40" s="1357"/>
      <c r="I40" s="1357"/>
      <c r="J40" s="1357"/>
      <c r="K40" s="496"/>
      <c r="L40" s="495"/>
      <c r="M40" s="470"/>
    </row>
    <row r="41" spans="1:13" s="434" customFormat="1" ht="12.75" customHeight="1">
      <c r="A41" s="468"/>
      <c r="B41" s="492"/>
      <c r="C41" s="497"/>
      <c r="D41" s="497"/>
      <c r="E41" s="503" t="str">
        <f ca="1">OFFSET(Lexicon!B635,0,$B$3)</f>
        <v>Is the Feedback specific enough to influence performance?</v>
      </c>
      <c r="F41" s="481"/>
      <c r="G41" s="481"/>
      <c r="H41" s="493"/>
      <c r="I41" s="496"/>
      <c r="J41" s="496"/>
      <c r="K41" s="496"/>
      <c r="L41" s="495"/>
      <c r="M41" s="470"/>
    </row>
    <row r="42" spans="1:13" s="434" customFormat="1" ht="12.75" customHeight="1">
      <c r="A42" s="468"/>
      <c r="B42" s="499"/>
      <c r="C42" s="497"/>
      <c r="D42" s="497"/>
      <c r="E42" s="1357" t="str">
        <f ca="1">OFFSET(Lexicon!B636,0,$B$3)</f>
        <v>Does the Feedback include information about the value of the performance to the organization?</v>
      </c>
      <c r="F42" s="1357"/>
      <c r="G42" s="1357"/>
      <c r="H42" s="1357"/>
      <c r="I42" s="1357"/>
      <c r="J42" s="1357"/>
      <c r="K42" s="485"/>
      <c r="L42" s="495"/>
      <c r="M42" s="470"/>
    </row>
    <row r="43" spans="1:13" s="434" customFormat="1" ht="12.75" customHeight="1">
      <c r="A43" s="468"/>
      <c r="B43" s="499"/>
      <c r="C43" s="497"/>
      <c r="D43" s="497"/>
      <c r="E43" s="1357"/>
      <c r="F43" s="1357"/>
      <c r="G43" s="1357"/>
      <c r="H43" s="1357"/>
      <c r="I43" s="1357"/>
      <c r="J43" s="1357"/>
      <c r="K43" s="485"/>
      <c r="L43" s="495"/>
      <c r="M43" s="470"/>
    </row>
    <row r="44" spans="1:13" s="434" customFormat="1" ht="12.75" customHeight="1">
      <c r="A44" s="468"/>
      <c r="B44" s="499"/>
      <c r="C44" s="497"/>
      <c r="D44" s="497"/>
      <c r="E44" s="503" t="str">
        <f ca="1">OFFSET(Lexicon!B637,0,$B$3)</f>
        <v>Is the Feedback communicated in a positive, non-threatening manner?</v>
      </c>
      <c r="F44" s="481"/>
      <c r="G44" s="481"/>
      <c r="H44" s="493"/>
      <c r="I44" s="496"/>
      <c r="J44" s="496"/>
      <c r="K44" s="496"/>
      <c r="L44" s="495"/>
      <c r="M44" s="470"/>
    </row>
    <row r="45" spans="1:13" s="434" customFormat="1" ht="12.75" customHeight="1">
      <c r="A45" s="468"/>
      <c r="B45" s="499"/>
      <c r="C45" s="497"/>
      <c r="D45" s="497"/>
      <c r="E45" s="503"/>
      <c r="F45" s="483"/>
      <c r="G45" s="483"/>
      <c r="H45" s="500"/>
      <c r="I45" s="496"/>
      <c r="J45" s="496"/>
      <c r="K45" s="496"/>
      <c r="L45" s="495"/>
      <c r="M45" s="470"/>
    </row>
    <row r="46" spans="1:13" s="434" customFormat="1" ht="12.75" customHeight="1">
      <c r="A46" s="468"/>
      <c r="B46" s="499"/>
      <c r="C46" s="492"/>
      <c r="D46" s="484"/>
      <c r="E46" s="484"/>
      <c r="F46" s="483"/>
      <c r="G46" s="483"/>
      <c r="H46" s="500"/>
      <c r="I46" s="486"/>
      <c r="J46" s="486"/>
      <c r="K46" s="486"/>
      <c r="L46" s="495"/>
      <c r="M46" s="470"/>
    </row>
    <row r="47" spans="1:13" s="434" customFormat="1" ht="12.75" customHeight="1">
      <c r="A47" s="468"/>
      <c r="B47" s="499"/>
      <c r="C47" s="492"/>
      <c r="D47" s="487"/>
      <c r="E47" s="484"/>
      <c r="F47" s="488"/>
      <c r="G47" s="487"/>
      <c r="H47" s="500"/>
      <c r="I47" s="487"/>
      <c r="J47" s="496"/>
      <c r="K47" s="487"/>
      <c r="L47" s="495"/>
      <c r="M47" s="470"/>
    </row>
    <row r="48" spans="1:13" s="434" customFormat="1" ht="12.75" customHeight="1">
      <c r="A48" s="468"/>
      <c r="B48" s="484"/>
      <c r="C48" s="492"/>
      <c r="D48" s="490"/>
      <c r="E48" s="491"/>
      <c r="F48" s="491"/>
      <c r="G48" s="491"/>
      <c r="H48" s="491"/>
      <c r="I48" s="491"/>
      <c r="J48" s="491"/>
      <c r="K48" s="491"/>
      <c r="L48" s="495"/>
      <c r="M48" s="470"/>
    </row>
    <row r="49" spans="1:13" s="434" customFormat="1" ht="12.75" customHeight="1">
      <c r="A49" s="468"/>
      <c r="B49" s="484"/>
      <c r="C49" s="492"/>
      <c r="D49" s="501"/>
      <c r="E49" s="501"/>
      <c r="F49" s="489"/>
      <c r="G49" s="489"/>
      <c r="H49" s="500"/>
      <c r="I49" s="496"/>
      <c r="J49" s="496"/>
      <c r="K49" s="496"/>
      <c r="L49" s="495"/>
      <c r="M49" s="470"/>
    </row>
    <row r="50" spans="1:13" s="434" customFormat="1" ht="12.75" customHeight="1">
      <c r="A50" s="468"/>
      <c r="B50" s="484"/>
      <c r="C50" s="492"/>
      <c r="D50" s="497"/>
      <c r="E50" s="497"/>
      <c r="F50" s="497"/>
      <c r="G50" s="497"/>
      <c r="H50" s="500"/>
      <c r="I50" s="498"/>
      <c r="J50" s="498"/>
      <c r="K50" s="498"/>
      <c r="L50" s="495"/>
      <c r="M50" s="470"/>
    </row>
    <row r="51" spans="1:13" s="434" customFormat="1" ht="12.75" customHeight="1">
      <c r="A51" s="468"/>
      <c r="B51" s="499"/>
      <c r="C51" s="499"/>
      <c r="D51" s="497"/>
      <c r="E51" s="497"/>
      <c r="F51" s="497"/>
      <c r="G51" s="497"/>
      <c r="H51" s="500"/>
      <c r="I51" s="498"/>
      <c r="J51" s="498"/>
      <c r="K51" s="498"/>
      <c r="L51" s="495"/>
      <c r="M51" s="470"/>
    </row>
    <row r="52" spans="1:13" s="434" customFormat="1" ht="12.75" customHeight="1">
      <c r="A52" s="468"/>
      <c r="B52" s="499"/>
      <c r="C52" s="499"/>
      <c r="D52" s="497"/>
      <c r="E52" s="497"/>
      <c r="F52" s="497"/>
      <c r="G52" s="497"/>
      <c r="H52" s="500"/>
      <c r="I52" s="498"/>
      <c r="J52" s="498"/>
      <c r="K52" s="498"/>
      <c r="L52" s="495"/>
      <c r="M52" s="470"/>
    </row>
    <row r="53" spans="1:13" s="434" customFormat="1" ht="12.75" customHeight="1">
      <c r="A53" s="468"/>
      <c r="B53" s="499"/>
      <c r="C53" s="499"/>
      <c r="D53" s="497"/>
      <c r="E53" s="497"/>
      <c r="F53" s="497"/>
      <c r="G53" s="497"/>
      <c r="H53" s="493"/>
      <c r="I53" s="498"/>
      <c r="J53" s="498"/>
      <c r="K53" s="498"/>
      <c r="L53" s="495"/>
      <c r="M53" s="470"/>
    </row>
    <row r="54" spans="1:13" s="434" customFormat="1" ht="12.75" customHeight="1">
      <c r="A54" s="468"/>
      <c r="B54" s="499"/>
      <c r="C54" s="499"/>
      <c r="D54" s="497"/>
      <c r="E54" s="497"/>
      <c r="F54" s="497"/>
      <c r="G54" s="497"/>
      <c r="H54" s="493"/>
      <c r="I54" s="498"/>
      <c r="J54" s="498"/>
      <c r="K54" s="498"/>
      <c r="L54" s="495"/>
      <c r="M54" s="470"/>
    </row>
    <row r="55" spans="1:13" s="434" customFormat="1" ht="12.75" customHeight="1">
      <c r="A55" s="468"/>
      <c r="B55" s="499"/>
      <c r="C55" s="499"/>
      <c r="D55" s="497"/>
      <c r="E55" s="497"/>
      <c r="F55" s="497"/>
      <c r="G55" s="497"/>
      <c r="H55" s="493"/>
      <c r="I55" s="498"/>
      <c r="J55" s="498"/>
      <c r="K55" s="498"/>
      <c r="L55" s="495"/>
      <c r="M55" s="470"/>
    </row>
    <row r="56" spans="1:13" s="434" customFormat="1" ht="12.75" customHeight="1">
      <c r="A56" s="468"/>
      <c r="B56" s="499"/>
      <c r="C56" s="499"/>
      <c r="D56" s="497"/>
      <c r="E56" s="497"/>
      <c r="F56" s="497"/>
      <c r="G56" s="497"/>
      <c r="H56" s="493"/>
      <c r="I56" s="498"/>
      <c r="J56" s="498"/>
      <c r="K56" s="498"/>
      <c r="L56" s="495"/>
      <c r="M56" s="470"/>
    </row>
    <row r="57" spans="1:13" s="434" customFormat="1" ht="12.75" customHeight="1">
      <c r="A57" s="468"/>
      <c r="B57" s="499"/>
      <c r="C57" s="499"/>
      <c r="D57" s="482"/>
      <c r="E57" s="482"/>
      <c r="F57" s="483"/>
      <c r="G57" s="483"/>
      <c r="H57" s="500"/>
      <c r="I57" s="502"/>
      <c r="J57" s="502"/>
      <c r="K57" s="502"/>
      <c r="L57" s="495"/>
      <c r="M57" s="470"/>
    </row>
    <row r="58" spans="1:13" s="434" customFormat="1" ht="7.5" customHeight="1">
      <c r="A58" s="471"/>
      <c r="B58" s="472"/>
      <c r="C58" s="472"/>
      <c r="D58" s="473"/>
      <c r="E58" s="473"/>
      <c r="F58" s="474"/>
      <c r="G58" s="474"/>
      <c r="H58" s="475"/>
      <c r="I58" s="476"/>
      <c r="J58" s="476"/>
      <c r="K58" s="476"/>
      <c r="L58" s="479"/>
      <c r="M58" s="480"/>
    </row>
  </sheetData>
  <mergeCells count="7">
    <mergeCell ref="E39:J40"/>
    <mergeCell ref="E42:J43"/>
    <mergeCell ref="E18:J19"/>
    <mergeCell ref="E10:K11"/>
    <mergeCell ref="B2:L2"/>
    <mergeCell ref="B3:L3"/>
    <mergeCell ref="B4:L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U206"/>
  <sheetViews>
    <sheetView zoomScale="85" zoomScaleNormal="85" workbookViewId="0">
      <selection sqref="A1:A3"/>
    </sheetView>
  </sheetViews>
  <sheetFormatPr defaultColWidth="9.140625" defaultRowHeight="18.75"/>
  <cols>
    <col min="1" max="1" width="1.7109375" style="434" customWidth="1"/>
    <col min="2" max="6" width="7.7109375" style="457" customWidth="1"/>
    <col min="7" max="7" width="7.7109375" style="434" customWidth="1"/>
    <col min="8" max="8" width="9.7109375" style="434" customWidth="1"/>
    <col min="9" max="10" width="7.7109375" style="434" customWidth="1"/>
    <col min="11" max="11" width="5.42578125" style="455" customWidth="1"/>
    <col min="12" max="12" width="7.7109375" style="434" customWidth="1"/>
    <col min="13" max="14" width="11.7109375" style="434" customWidth="1"/>
    <col min="15" max="18" width="7.7109375" style="434" customWidth="1"/>
    <col min="19" max="19" width="7.7109375" style="456" customWidth="1"/>
    <col min="20" max="20" width="7.7109375" style="434" customWidth="1"/>
    <col min="21" max="21" width="1.7109375" style="434" customWidth="1"/>
    <col min="22" max="16384" width="9.140625" style="434"/>
  </cols>
  <sheetData>
    <row r="1" spans="1:21" ht="6.75" customHeight="1">
      <c r="A1" s="463"/>
      <c r="B1" s="464"/>
      <c r="C1" s="464"/>
      <c r="D1" s="464"/>
      <c r="E1" s="464"/>
      <c r="F1" s="464"/>
      <c r="G1" s="465"/>
      <c r="H1" s="465"/>
      <c r="I1" s="465"/>
      <c r="J1" s="465"/>
      <c r="K1" s="466"/>
      <c r="L1" s="465"/>
      <c r="M1" s="465"/>
      <c r="N1" s="465"/>
      <c r="O1" s="465"/>
      <c r="P1" s="465"/>
      <c r="Q1" s="465"/>
      <c r="R1" s="465"/>
      <c r="S1" s="465"/>
      <c r="T1" s="465"/>
      <c r="U1" s="467"/>
    </row>
    <row r="2" spans="1:21" ht="41.25" customHeight="1">
      <c r="A2" s="468"/>
      <c r="B2" s="1203" t="str">
        <f ca="1">OFFSET(Lexicon!B533,0,$C$1)</f>
        <v>Performance System</v>
      </c>
      <c r="C2" s="1203"/>
      <c r="D2" s="1203"/>
      <c r="E2" s="1203"/>
      <c r="F2" s="1203"/>
      <c r="G2" s="1203"/>
      <c r="H2" s="1203"/>
      <c r="I2" s="1203"/>
      <c r="J2" s="1203"/>
      <c r="K2" s="1203"/>
      <c r="L2" s="1203"/>
      <c r="M2" s="1203"/>
      <c r="N2" s="1203"/>
      <c r="O2" s="1203"/>
      <c r="P2" s="1203"/>
      <c r="Q2" s="1203"/>
      <c r="R2" s="1203"/>
      <c r="S2" s="1203"/>
      <c r="T2" s="1204"/>
      <c r="U2" s="469"/>
    </row>
    <row r="3" spans="1:21" ht="6.75" customHeight="1">
      <c r="A3" s="468"/>
      <c r="B3" s="1205"/>
      <c r="C3" s="1205"/>
      <c r="D3" s="1205"/>
      <c r="E3" s="1205"/>
      <c r="F3" s="1205"/>
      <c r="G3" s="1205"/>
      <c r="H3" s="1205"/>
      <c r="I3" s="1205"/>
      <c r="J3" s="1205"/>
      <c r="K3" s="1205"/>
      <c r="L3" s="1205"/>
      <c r="M3" s="1205"/>
      <c r="N3" s="1205"/>
      <c r="O3" s="1205"/>
      <c r="P3" s="1205"/>
      <c r="Q3" s="1205"/>
      <c r="R3" s="1205"/>
      <c r="S3" s="1205"/>
      <c r="T3" s="1205"/>
      <c r="U3" s="470"/>
    </row>
    <row r="4" spans="1:21" ht="19.5">
      <c r="A4" s="468"/>
      <c r="B4" s="1206"/>
      <c r="C4" s="1206"/>
      <c r="D4" s="1206"/>
      <c r="E4" s="1206"/>
      <c r="F4" s="1206"/>
      <c r="G4" s="1206"/>
      <c r="H4" s="1206"/>
      <c r="I4" s="1206"/>
      <c r="J4" s="1206"/>
      <c r="K4" s="1206"/>
      <c r="L4" s="1206"/>
      <c r="M4" s="1206"/>
      <c r="N4" s="1206"/>
      <c r="O4" s="1206"/>
      <c r="P4" s="1206"/>
      <c r="Q4" s="1206"/>
      <c r="R4" s="1206"/>
      <c r="S4" s="1206"/>
      <c r="T4" s="1206"/>
      <c r="U4" s="470"/>
    </row>
    <row r="5" spans="1:21">
      <c r="A5" s="468"/>
      <c r="B5" s="435"/>
      <c r="C5" s="435"/>
      <c r="D5" s="435"/>
      <c r="E5" s="435"/>
      <c r="F5" s="435"/>
      <c r="G5" s="433"/>
      <c r="H5" s="433"/>
      <c r="I5" s="433"/>
      <c r="J5" s="433"/>
      <c r="K5" s="436"/>
      <c r="L5" s="433"/>
      <c r="M5" s="433"/>
      <c r="N5" s="433"/>
      <c r="O5" s="433"/>
      <c r="P5" s="433"/>
      <c r="Q5" s="433"/>
      <c r="R5" s="433"/>
      <c r="S5" s="433"/>
      <c r="T5" s="437"/>
      <c r="U5" s="470"/>
    </row>
    <row r="6" spans="1:21">
      <c r="A6" s="468"/>
      <c r="B6" s="435"/>
      <c r="C6" s="435"/>
      <c r="D6" s="435"/>
      <c r="E6" s="435"/>
      <c r="F6" s="435"/>
      <c r="G6" s="433"/>
      <c r="H6" s="433"/>
      <c r="I6" s="433"/>
      <c r="J6" s="433"/>
      <c r="K6" s="436"/>
      <c r="L6" s="433"/>
      <c r="M6" s="433"/>
      <c r="N6" s="433"/>
      <c r="O6" s="433"/>
      <c r="P6" s="433"/>
      <c r="Q6" s="433"/>
      <c r="R6" s="433"/>
      <c r="S6" s="433"/>
      <c r="T6" s="437"/>
      <c r="U6" s="470"/>
    </row>
    <row r="7" spans="1:21">
      <c r="A7" s="468"/>
      <c r="B7" s="435"/>
      <c r="C7" s="435"/>
      <c r="D7" s="435"/>
      <c r="E7" s="435"/>
      <c r="F7" s="435"/>
      <c r="G7" s="433"/>
      <c r="H7" s="433"/>
      <c r="I7" s="433"/>
      <c r="J7" s="433"/>
      <c r="K7" s="436"/>
      <c r="L7" s="433"/>
      <c r="M7" s="433"/>
      <c r="N7" s="433"/>
      <c r="O7" s="433"/>
      <c r="P7" s="433"/>
      <c r="Q7" s="433"/>
      <c r="R7" s="433"/>
      <c r="S7" s="433"/>
      <c r="T7" s="437"/>
      <c r="U7" s="470"/>
    </row>
    <row r="8" spans="1:21">
      <c r="A8" s="468"/>
      <c r="B8" s="435"/>
      <c r="C8" s="435"/>
      <c r="D8" s="435"/>
      <c r="E8" s="435"/>
      <c r="F8" s="435"/>
      <c r="G8" s="433"/>
      <c r="H8" s="433"/>
      <c r="I8" s="433"/>
      <c r="J8" s="433"/>
      <c r="K8" s="436"/>
      <c r="L8" s="433"/>
      <c r="M8" s="433"/>
      <c r="N8" s="433"/>
      <c r="O8" s="433"/>
      <c r="P8" s="433"/>
      <c r="Q8" s="433"/>
      <c r="R8" s="433"/>
      <c r="S8" s="433"/>
      <c r="T8" s="437"/>
      <c r="U8" s="470"/>
    </row>
    <row r="9" spans="1:21">
      <c r="A9" s="468"/>
      <c r="B9" s="435"/>
      <c r="C9" s="435"/>
      <c r="D9" s="435"/>
      <c r="E9" s="435"/>
      <c r="F9" s="435"/>
      <c r="G9" s="433"/>
      <c r="H9" s="433"/>
      <c r="I9" s="433"/>
      <c r="J9" s="433"/>
      <c r="K9" s="436"/>
      <c r="L9" s="433"/>
      <c r="M9" s="433"/>
      <c r="N9" s="433"/>
      <c r="O9" s="433"/>
      <c r="P9" s="433"/>
      <c r="Q9" s="433"/>
      <c r="R9" s="433"/>
      <c r="S9" s="433"/>
      <c r="T9" s="437"/>
      <c r="U9" s="470"/>
    </row>
    <row r="10" spans="1:21">
      <c r="A10" s="468"/>
      <c r="B10" s="435"/>
      <c r="C10" s="435"/>
      <c r="D10" s="435"/>
      <c r="E10" s="435"/>
      <c r="F10" s="435"/>
      <c r="G10" s="433"/>
      <c r="H10" s="433"/>
      <c r="I10" s="433"/>
      <c r="J10" s="433"/>
      <c r="K10" s="436"/>
      <c r="L10" s="433"/>
      <c r="M10" s="433"/>
      <c r="N10" s="433"/>
      <c r="O10" s="433"/>
      <c r="P10" s="433"/>
      <c r="Q10" s="433"/>
      <c r="R10" s="433"/>
      <c r="S10" s="433"/>
      <c r="T10" s="437"/>
      <c r="U10" s="470"/>
    </row>
    <row r="11" spans="1:21">
      <c r="A11" s="468"/>
      <c r="B11" s="435"/>
      <c r="C11" s="435"/>
      <c r="D11" s="435"/>
      <c r="E11" s="435"/>
      <c r="F11" s="435"/>
      <c r="G11" s="433"/>
      <c r="H11" s="433"/>
      <c r="I11" s="433"/>
      <c r="J11" s="433"/>
      <c r="K11" s="436"/>
      <c r="L11" s="433"/>
      <c r="M11" s="433"/>
      <c r="N11" s="433"/>
      <c r="O11" s="433"/>
      <c r="P11" s="433"/>
      <c r="Q11" s="433"/>
      <c r="R11" s="433"/>
      <c r="S11" s="433"/>
      <c r="T11" s="437"/>
      <c r="U11" s="470"/>
    </row>
    <row r="12" spans="1:21">
      <c r="A12" s="468"/>
      <c r="B12" s="435"/>
      <c r="C12" s="435"/>
      <c r="D12" s="435"/>
      <c r="E12" s="435"/>
      <c r="F12" s="435"/>
      <c r="G12" s="433"/>
      <c r="H12" s="433"/>
      <c r="I12" s="433"/>
      <c r="J12" s="433"/>
      <c r="K12" s="436"/>
      <c r="L12" s="433"/>
      <c r="M12" s="433"/>
      <c r="N12" s="433"/>
      <c r="O12" s="433"/>
      <c r="P12" s="433"/>
      <c r="Q12" s="433"/>
      <c r="R12" s="433"/>
      <c r="S12" s="433"/>
      <c r="T12" s="437"/>
      <c r="U12" s="470"/>
    </row>
    <row r="13" spans="1:21">
      <c r="A13" s="468"/>
      <c r="B13" s="435"/>
      <c r="C13" s="435"/>
      <c r="D13" s="435"/>
      <c r="E13" s="435"/>
      <c r="F13" s="435"/>
      <c r="G13" s="436"/>
      <c r="H13" s="436"/>
      <c r="I13" s="1380" t="str">
        <f ca="1">OFFSET(Lexicon!B594,0,$C$1)</f>
        <v>•  How appropriate is the Feedback and how well is it used to influence performance?</v>
      </c>
      <c r="J13" s="1381"/>
      <c r="K13" s="1381"/>
      <c r="L13" s="1381"/>
      <c r="M13" s="1382"/>
      <c r="N13" s="433"/>
      <c r="O13" s="433"/>
      <c r="P13" s="433"/>
      <c r="Q13" s="433"/>
      <c r="R13" s="433"/>
      <c r="S13" s="433"/>
      <c r="T13" s="437"/>
      <c r="U13" s="470"/>
    </row>
    <row r="14" spans="1:21">
      <c r="A14" s="468"/>
      <c r="B14" s="435"/>
      <c r="C14" s="435"/>
      <c r="D14" s="435"/>
      <c r="E14" s="435"/>
      <c r="F14" s="435"/>
      <c r="G14" s="433"/>
      <c r="H14" s="433"/>
      <c r="I14" s="1383"/>
      <c r="J14" s="1384"/>
      <c r="K14" s="1384"/>
      <c r="L14" s="1384"/>
      <c r="M14" s="1385"/>
      <c r="N14" s="433"/>
      <c r="O14" s="433"/>
      <c r="P14" s="433"/>
      <c r="Q14" s="433"/>
      <c r="R14" s="433"/>
      <c r="S14" s="433"/>
      <c r="T14" s="437"/>
      <c r="U14" s="470"/>
    </row>
    <row r="15" spans="1:21">
      <c r="A15" s="468"/>
      <c r="B15" s="435"/>
      <c r="C15" s="435"/>
      <c r="D15" s="435"/>
      <c r="E15" s="435"/>
      <c r="F15" s="435"/>
      <c r="G15" s="436"/>
      <c r="H15" s="436"/>
      <c r="I15" s="1383"/>
      <c r="J15" s="1384"/>
      <c r="K15" s="1384"/>
      <c r="L15" s="1384"/>
      <c r="M15" s="1385"/>
      <c r="N15" s="433"/>
      <c r="O15" s="433"/>
      <c r="P15" s="433"/>
      <c r="Q15" s="433"/>
      <c r="R15" s="436"/>
      <c r="S15" s="433"/>
      <c r="T15" s="438"/>
      <c r="U15" s="470"/>
    </row>
    <row r="16" spans="1:21">
      <c r="A16" s="468"/>
      <c r="B16" s="435"/>
      <c r="C16" s="435"/>
      <c r="D16" s="435"/>
      <c r="E16" s="435"/>
      <c r="F16" s="435"/>
      <c r="G16" s="439"/>
      <c r="H16" s="439"/>
      <c r="I16" s="1383"/>
      <c r="J16" s="1384"/>
      <c r="K16" s="1384"/>
      <c r="L16" s="1384"/>
      <c r="M16" s="1385"/>
      <c r="N16" s="440"/>
      <c r="O16" s="440"/>
      <c r="P16" s="440"/>
      <c r="Q16" s="440"/>
      <c r="R16" s="441"/>
      <c r="S16" s="442"/>
      <c r="T16" s="438"/>
      <c r="U16" s="470"/>
    </row>
    <row r="17" spans="1:21">
      <c r="A17" s="468"/>
      <c r="B17" s="435"/>
      <c r="C17" s="435"/>
      <c r="D17" s="435"/>
      <c r="E17" s="435"/>
      <c r="F17" s="435"/>
      <c r="G17" s="443"/>
      <c r="H17" s="443"/>
      <c r="I17" s="1383"/>
      <c r="J17" s="1384"/>
      <c r="K17" s="1384"/>
      <c r="L17" s="1384"/>
      <c r="M17" s="1385"/>
      <c r="N17" s="440"/>
      <c r="O17" s="440"/>
      <c r="P17" s="440"/>
      <c r="Q17" s="440"/>
      <c r="R17" s="441"/>
      <c r="S17" s="442"/>
      <c r="T17" s="438"/>
      <c r="U17" s="470"/>
    </row>
    <row r="18" spans="1:21">
      <c r="A18" s="468"/>
      <c r="B18" s="435"/>
      <c r="C18" s="435"/>
      <c r="D18" s="435"/>
      <c r="E18" s="435"/>
      <c r="F18" s="435"/>
      <c r="G18" s="443"/>
      <c r="H18" s="443"/>
      <c r="I18" s="1383"/>
      <c r="J18" s="1384"/>
      <c r="K18" s="1384"/>
      <c r="L18" s="1384"/>
      <c r="M18" s="1385"/>
      <c r="N18" s="440"/>
      <c r="O18" s="440"/>
      <c r="P18" s="440"/>
      <c r="Q18" s="440"/>
      <c r="R18" s="441"/>
      <c r="S18" s="442"/>
      <c r="T18" s="433"/>
      <c r="U18" s="470"/>
    </row>
    <row r="19" spans="1:21">
      <c r="A19" s="468"/>
      <c r="B19" s="435"/>
      <c r="C19" s="435"/>
      <c r="D19" s="435"/>
      <c r="E19" s="435"/>
      <c r="F19" s="435"/>
      <c r="G19" s="443"/>
      <c r="H19" s="443"/>
      <c r="I19" s="1383"/>
      <c r="J19" s="1384"/>
      <c r="K19" s="1384"/>
      <c r="L19" s="1384"/>
      <c r="M19" s="1385"/>
      <c r="N19" s="440"/>
      <c r="O19" s="440"/>
      <c r="P19" s="440"/>
      <c r="Q19" s="440"/>
      <c r="R19" s="441"/>
      <c r="S19" s="442"/>
      <c r="T19" s="438"/>
      <c r="U19" s="470"/>
    </row>
    <row r="20" spans="1:21">
      <c r="A20" s="468"/>
      <c r="B20" s="435"/>
      <c r="C20" s="1362" t="str">
        <f ca="1">OFFSET(Lexicon!B598,0,$C$1)</f>
        <v>•  How clear are the performance expectations and how well are they understood?
•  How clear is the signal to perform?
•  How well does the work environment support expected performance?</v>
      </c>
      <c r="D20" s="1363"/>
      <c r="E20" s="1363"/>
      <c r="F20" s="1363"/>
      <c r="G20" s="1364"/>
      <c r="H20" s="443"/>
      <c r="I20" s="1386"/>
      <c r="J20" s="1387"/>
      <c r="K20" s="1387"/>
      <c r="L20" s="1387"/>
      <c r="M20" s="1388"/>
      <c r="N20" s="440"/>
      <c r="O20" s="1371" t="str">
        <f ca="1">OFFSET(Lexicon!B595,0,$C$1)</f>
        <v>•  How well do the Consequences encourage expected performance?</v>
      </c>
      <c r="P20" s="1372"/>
      <c r="Q20" s="1372"/>
      <c r="R20" s="1372"/>
      <c r="S20" s="1373"/>
      <c r="T20" s="438"/>
      <c r="U20" s="470"/>
    </row>
    <row r="21" spans="1:21">
      <c r="A21" s="468"/>
      <c r="B21" s="435"/>
      <c r="C21" s="1365"/>
      <c r="D21" s="1366"/>
      <c r="E21" s="1366"/>
      <c r="F21" s="1366"/>
      <c r="G21" s="1367"/>
      <c r="H21" s="443"/>
      <c r="I21" s="509"/>
      <c r="J21" s="444"/>
      <c r="K21" s="445"/>
      <c r="L21" s="440"/>
      <c r="M21" s="440"/>
      <c r="N21" s="440"/>
      <c r="O21" s="1374"/>
      <c r="P21" s="1375"/>
      <c r="Q21" s="1375"/>
      <c r="R21" s="1375"/>
      <c r="S21" s="1376"/>
      <c r="T21" s="438"/>
      <c r="U21" s="470"/>
    </row>
    <row r="22" spans="1:21" ht="55.5">
      <c r="A22" s="468"/>
      <c r="B22" s="446"/>
      <c r="C22" s="1365"/>
      <c r="D22" s="1366"/>
      <c r="E22" s="1366"/>
      <c r="F22" s="1366"/>
      <c r="G22" s="1367"/>
      <c r="H22" s="443"/>
      <c r="I22" s="444"/>
      <c r="J22" s="444"/>
      <c r="K22" s="431" t="str">
        <f ca="1">OFFSET(Lexicon!B585,0,$C$1)</f>
        <v>Fb</v>
      </c>
      <c r="L22" s="447"/>
      <c r="M22" s="447"/>
      <c r="N22" s="447"/>
      <c r="O22" s="1374"/>
      <c r="P22" s="1375"/>
      <c r="Q22" s="1375"/>
      <c r="R22" s="1375"/>
      <c r="S22" s="1376"/>
      <c r="T22" s="438"/>
      <c r="U22" s="470"/>
    </row>
    <row r="23" spans="1:21">
      <c r="A23" s="468"/>
      <c r="B23" s="446"/>
      <c r="C23" s="1365"/>
      <c r="D23" s="1366"/>
      <c r="E23" s="1366"/>
      <c r="F23" s="1366"/>
      <c r="G23" s="1367"/>
      <c r="H23" s="443"/>
      <c r="I23" s="444"/>
      <c r="J23" s="444"/>
      <c r="K23" s="445"/>
      <c r="L23" s="440"/>
      <c r="M23" s="440"/>
      <c r="N23" s="440"/>
      <c r="O23" s="1374"/>
      <c r="P23" s="1375"/>
      <c r="Q23" s="1375"/>
      <c r="R23" s="1375"/>
      <c r="S23" s="1376"/>
      <c r="T23" s="438"/>
      <c r="U23" s="470"/>
    </row>
    <row r="24" spans="1:21">
      <c r="A24" s="468"/>
      <c r="B24" s="446"/>
      <c r="C24" s="1368"/>
      <c r="D24" s="1369"/>
      <c r="E24" s="1369"/>
      <c r="F24" s="1369"/>
      <c r="G24" s="1370"/>
      <c r="H24" s="443"/>
      <c r="I24" s="441"/>
      <c r="J24" s="441"/>
      <c r="K24" s="448"/>
      <c r="L24" s="440"/>
      <c r="M24" s="440"/>
      <c r="N24" s="440"/>
      <c r="O24" s="1377"/>
      <c r="P24" s="1378"/>
      <c r="Q24" s="1378"/>
      <c r="R24" s="1378"/>
      <c r="S24" s="1379"/>
      <c r="T24" s="438"/>
      <c r="U24" s="470"/>
    </row>
    <row r="25" spans="1:21" ht="24.75">
      <c r="A25" s="468"/>
      <c r="B25" s="446"/>
      <c r="C25" s="449"/>
      <c r="D25" s="450"/>
      <c r="E25" s="450"/>
      <c r="F25" s="450"/>
      <c r="G25" s="443"/>
      <c r="H25" s="443"/>
      <c r="I25" s="441"/>
      <c r="J25" s="441"/>
      <c r="K25" s="448"/>
      <c r="L25" s="451"/>
      <c r="M25" s="451"/>
      <c r="N25" s="451"/>
      <c r="O25" s="451"/>
      <c r="P25" s="451"/>
      <c r="Q25" s="451"/>
      <c r="R25" s="452"/>
      <c r="S25" s="442"/>
      <c r="T25" s="438"/>
      <c r="U25" s="470"/>
    </row>
    <row r="26" spans="1:21" ht="55.5">
      <c r="A26" s="468"/>
      <c r="B26" s="446"/>
      <c r="C26" s="449"/>
      <c r="D26" s="450"/>
      <c r="E26" s="450"/>
      <c r="F26" s="461" t="str">
        <f ca="1">OFFSET(Lexicon!B579,0,$C$1)</f>
        <v>S</v>
      </c>
      <c r="G26" s="432"/>
      <c r="H26" s="443"/>
      <c r="I26" s="458" t="str">
        <f ca="1">OFFSET(Lexicon!B581,0,$C$1)</f>
        <v>P</v>
      </c>
      <c r="J26" s="432"/>
      <c r="K26" s="448"/>
      <c r="L26" s="432" t="str">
        <f ca="1">OFFSET(Lexicon!B583,0,$C$1)</f>
        <v>R</v>
      </c>
      <c r="M26" s="440"/>
      <c r="N26" s="432" t="str">
        <f ca="1">OFFSET(Lexicon!B587,0,$C$1)</f>
        <v>C</v>
      </c>
      <c r="O26" s="432"/>
      <c r="P26" s="440"/>
      <c r="Q26" s="440"/>
      <c r="R26" s="452"/>
      <c r="S26" s="442"/>
      <c r="T26" s="438"/>
      <c r="U26" s="470"/>
    </row>
    <row r="27" spans="1:21" ht="20.25">
      <c r="A27" s="468"/>
      <c r="B27" s="453"/>
      <c r="C27" s="449"/>
      <c r="D27" s="450"/>
      <c r="E27" s="1183" t="str">
        <f ca="1">OFFSET(Lexicon!B580,0,$C$1)</f>
        <v>Situation</v>
      </c>
      <c r="F27" s="1183"/>
      <c r="G27" s="1183"/>
      <c r="H27" s="1193" t="str">
        <f ca="1">OFFSET(Lexicon!B582,0,$C$1)</f>
        <v>Performer</v>
      </c>
      <c r="I27" s="1193"/>
      <c r="J27" s="1193"/>
      <c r="K27" s="1181" t="str">
        <f ca="1">OFFSET(Lexicon!B584,0,$C$1)</f>
        <v>Response</v>
      </c>
      <c r="L27" s="1181"/>
      <c r="M27" s="1181"/>
      <c r="N27" s="1182" t="str">
        <f ca="1">OFFSET(Lexicon!B588,0,$C$1)</f>
        <v>Consequences</v>
      </c>
      <c r="O27" s="1182"/>
      <c r="P27" s="1182"/>
      <c r="Q27" s="440"/>
      <c r="R27" s="452"/>
      <c r="S27" s="442"/>
      <c r="T27" s="438"/>
      <c r="U27" s="470"/>
    </row>
    <row r="28" spans="1:21">
      <c r="A28" s="468"/>
      <c r="B28" s="453"/>
      <c r="C28" s="449"/>
      <c r="D28" s="450"/>
      <c r="E28" s="450"/>
      <c r="F28" s="459"/>
      <c r="G28" s="459"/>
      <c r="H28" s="459"/>
      <c r="I28" s="460"/>
      <c r="J28" s="460"/>
      <c r="K28" s="448"/>
      <c r="L28" s="440"/>
      <c r="M28" s="440"/>
      <c r="N28" s="440"/>
      <c r="O28" s="440"/>
      <c r="P28" s="440"/>
      <c r="Q28" s="440"/>
      <c r="R28" s="452"/>
      <c r="S28" s="442"/>
      <c r="T28" s="438"/>
      <c r="U28" s="470"/>
    </row>
    <row r="29" spans="1:21">
      <c r="A29" s="468"/>
      <c r="B29" s="453"/>
      <c r="C29" s="449"/>
      <c r="D29" s="450"/>
      <c r="E29" s="450"/>
      <c r="F29" s="1362" t="str">
        <f ca="1">OFFSET(Lexicon!B597,0,$C$1)</f>
        <v>•  How capable is the Performer to meet the performance expectations?</v>
      </c>
      <c r="G29" s="1363"/>
      <c r="H29" s="1363"/>
      <c r="I29" s="1363"/>
      <c r="J29" s="1364"/>
      <c r="K29" s="448"/>
      <c r="L29" s="1371" t="str">
        <f ca="1">OFFSET(Lexicon!B596,0,$C$1)</f>
        <v>•  What is the observed performance?
•  How does it compare with expectations?</v>
      </c>
      <c r="M29" s="1372"/>
      <c r="N29" s="1372"/>
      <c r="O29" s="1373"/>
      <c r="P29" s="462"/>
      <c r="Q29" s="440"/>
      <c r="R29" s="452"/>
      <c r="S29" s="442"/>
      <c r="T29" s="438"/>
      <c r="U29" s="470"/>
    </row>
    <row r="30" spans="1:21">
      <c r="A30" s="468"/>
      <c r="B30" s="446"/>
      <c r="C30" s="446"/>
      <c r="D30" s="446"/>
      <c r="E30" s="446"/>
      <c r="F30" s="1365"/>
      <c r="G30" s="1366"/>
      <c r="H30" s="1366"/>
      <c r="I30" s="1366"/>
      <c r="J30" s="1367"/>
      <c r="K30" s="448"/>
      <c r="L30" s="1374"/>
      <c r="M30" s="1375"/>
      <c r="N30" s="1375"/>
      <c r="O30" s="1376"/>
      <c r="P30" s="462"/>
      <c r="Q30" s="440"/>
      <c r="R30" s="454"/>
      <c r="S30" s="442"/>
      <c r="T30" s="438"/>
      <c r="U30" s="470"/>
    </row>
    <row r="31" spans="1:21">
      <c r="A31" s="468"/>
      <c r="B31" s="446"/>
      <c r="C31" s="446"/>
      <c r="D31" s="446"/>
      <c r="E31" s="446"/>
      <c r="F31" s="1365"/>
      <c r="G31" s="1366"/>
      <c r="H31" s="1366"/>
      <c r="I31" s="1366"/>
      <c r="J31" s="1367"/>
      <c r="K31" s="448"/>
      <c r="L31" s="1374"/>
      <c r="M31" s="1375"/>
      <c r="N31" s="1375"/>
      <c r="O31" s="1376"/>
      <c r="P31" s="462"/>
      <c r="Q31" s="440"/>
      <c r="R31" s="454"/>
      <c r="S31" s="442"/>
      <c r="T31" s="438"/>
      <c r="U31" s="470"/>
    </row>
    <row r="32" spans="1:21">
      <c r="A32" s="468"/>
      <c r="B32" s="446"/>
      <c r="C32" s="446"/>
      <c r="D32" s="446"/>
      <c r="E32" s="446"/>
      <c r="F32" s="1365"/>
      <c r="G32" s="1366"/>
      <c r="H32" s="1366"/>
      <c r="I32" s="1366"/>
      <c r="J32" s="1367"/>
      <c r="K32" s="436"/>
      <c r="L32" s="1374"/>
      <c r="M32" s="1375"/>
      <c r="N32" s="1375"/>
      <c r="O32" s="1376"/>
      <c r="P32" s="462"/>
      <c r="Q32" s="436"/>
      <c r="R32" s="436"/>
      <c r="S32" s="442"/>
      <c r="T32" s="438"/>
      <c r="U32" s="470"/>
    </row>
    <row r="33" spans="1:21">
      <c r="A33" s="468"/>
      <c r="B33" s="446"/>
      <c r="C33" s="446"/>
      <c r="D33" s="446"/>
      <c r="E33" s="446"/>
      <c r="F33" s="1365"/>
      <c r="G33" s="1366"/>
      <c r="H33" s="1366"/>
      <c r="I33" s="1366"/>
      <c r="J33" s="1367"/>
      <c r="K33" s="436"/>
      <c r="L33" s="1374"/>
      <c r="M33" s="1375"/>
      <c r="N33" s="1375"/>
      <c r="O33" s="1376"/>
      <c r="P33" s="462"/>
      <c r="Q33" s="433"/>
      <c r="R33" s="433"/>
      <c r="S33" s="442"/>
      <c r="T33" s="438"/>
      <c r="U33" s="470"/>
    </row>
    <row r="34" spans="1:21">
      <c r="A34" s="468"/>
      <c r="B34" s="446"/>
      <c r="C34" s="446"/>
      <c r="D34" s="446"/>
      <c r="E34" s="446"/>
      <c r="F34" s="1365"/>
      <c r="G34" s="1366"/>
      <c r="H34" s="1366"/>
      <c r="I34" s="1366"/>
      <c r="J34" s="1367"/>
      <c r="K34" s="436"/>
      <c r="L34" s="1374"/>
      <c r="M34" s="1375"/>
      <c r="N34" s="1375"/>
      <c r="O34" s="1376"/>
      <c r="P34" s="462"/>
      <c r="Q34" s="433"/>
      <c r="R34" s="436"/>
      <c r="S34" s="442"/>
      <c r="T34" s="438"/>
      <c r="U34" s="470"/>
    </row>
    <row r="35" spans="1:21">
      <c r="A35" s="468"/>
      <c r="B35" s="446"/>
      <c r="C35" s="446"/>
      <c r="D35" s="446"/>
      <c r="E35" s="446"/>
      <c r="F35" s="1368"/>
      <c r="G35" s="1369"/>
      <c r="H35" s="1369"/>
      <c r="I35" s="1369"/>
      <c r="J35" s="1370"/>
      <c r="K35" s="436"/>
      <c r="L35" s="1377"/>
      <c r="M35" s="1378"/>
      <c r="N35" s="1378"/>
      <c r="O35" s="1379"/>
      <c r="P35" s="462"/>
      <c r="Q35" s="433"/>
      <c r="R35" s="436"/>
      <c r="S35" s="433"/>
      <c r="T35" s="438"/>
      <c r="U35" s="470"/>
    </row>
    <row r="36" spans="1:21">
      <c r="A36" s="468"/>
      <c r="B36" s="446"/>
      <c r="C36" s="446"/>
      <c r="D36" s="446"/>
      <c r="E36" s="446"/>
      <c r="F36" s="446"/>
      <c r="G36" s="439"/>
      <c r="H36" s="439"/>
      <c r="I36" s="454"/>
      <c r="J36" s="454"/>
      <c r="K36" s="448"/>
      <c r="L36" s="1180" t="str">
        <f ca="1">OFFSET(Lexicon!B589,0,$C$1)</f>
        <v>Starting Point: Identify the Response</v>
      </c>
      <c r="M36" s="1180"/>
      <c r="N36" s="1180"/>
      <c r="O36" s="1180"/>
      <c r="P36" s="440"/>
      <c r="Q36" s="440"/>
      <c r="R36" s="441"/>
      <c r="S36" s="442"/>
      <c r="T36" s="438"/>
      <c r="U36" s="470"/>
    </row>
    <row r="37" spans="1:21">
      <c r="A37" s="468"/>
      <c r="B37" s="435"/>
      <c r="C37" s="435"/>
      <c r="D37" s="435"/>
      <c r="E37" s="435"/>
      <c r="F37" s="435"/>
      <c r="G37" s="433"/>
      <c r="H37" s="433"/>
      <c r="I37" s="433"/>
      <c r="J37" s="433"/>
      <c r="K37" s="436"/>
      <c r="L37" s="433"/>
      <c r="M37" s="433"/>
      <c r="N37" s="433"/>
      <c r="O37" s="433"/>
      <c r="P37" s="433"/>
      <c r="Q37" s="433"/>
      <c r="R37" s="433"/>
      <c r="S37" s="433"/>
      <c r="T37" s="437"/>
      <c r="U37" s="470"/>
    </row>
    <row r="38" spans="1:21">
      <c r="A38" s="468"/>
      <c r="B38" s="435"/>
      <c r="C38" s="435"/>
      <c r="D38" s="435"/>
      <c r="E38" s="435"/>
      <c r="F38" s="435"/>
      <c r="G38" s="433"/>
      <c r="H38" s="433"/>
      <c r="I38" s="433"/>
      <c r="J38" s="433"/>
      <c r="K38" s="436"/>
      <c r="L38" s="433"/>
      <c r="M38" s="433"/>
      <c r="N38" s="433"/>
      <c r="O38" s="433"/>
      <c r="P38" s="433"/>
      <c r="Q38" s="433"/>
      <c r="R38" s="433"/>
      <c r="S38" s="433"/>
      <c r="T38" s="437"/>
      <c r="U38" s="470"/>
    </row>
    <row r="39" spans="1:21">
      <c r="A39" s="468"/>
      <c r="B39" s="435"/>
      <c r="C39" s="435"/>
      <c r="D39" s="435"/>
      <c r="E39" s="435"/>
      <c r="F39" s="435"/>
      <c r="G39" s="433"/>
      <c r="H39" s="433"/>
      <c r="I39" s="433"/>
      <c r="J39" s="433"/>
      <c r="K39" s="436"/>
      <c r="L39" s="433"/>
      <c r="M39" s="433"/>
      <c r="N39" s="433"/>
      <c r="O39" s="433"/>
      <c r="P39" s="433"/>
      <c r="Q39" s="433"/>
      <c r="R39" s="433"/>
      <c r="S39" s="433"/>
      <c r="T39" s="437"/>
      <c r="U39" s="470"/>
    </row>
    <row r="40" spans="1:21">
      <c r="A40" s="468"/>
      <c r="B40" s="435"/>
      <c r="C40" s="435"/>
      <c r="D40" s="435"/>
      <c r="E40" s="435"/>
      <c r="F40" s="435"/>
      <c r="G40" s="433"/>
      <c r="H40" s="433"/>
      <c r="I40" s="433"/>
      <c r="J40" s="433"/>
      <c r="K40" s="436"/>
      <c r="L40" s="433"/>
      <c r="M40" s="433"/>
      <c r="N40" s="433"/>
      <c r="O40" s="433"/>
      <c r="P40" s="433"/>
      <c r="Q40" s="433"/>
      <c r="R40" s="433"/>
      <c r="S40" s="433"/>
      <c r="T40" s="437"/>
      <c r="U40" s="470"/>
    </row>
    <row r="41" spans="1:21">
      <c r="A41" s="468"/>
      <c r="B41" s="435"/>
      <c r="C41" s="435"/>
      <c r="D41" s="435"/>
      <c r="E41" s="435"/>
      <c r="F41" s="435"/>
      <c r="G41" s="433"/>
      <c r="H41" s="433"/>
      <c r="I41" s="433"/>
      <c r="J41" s="433"/>
      <c r="K41" s="436"/>
      <c r="L41" s="433"/>
      <c r="M41" s="433"/>
      <c r="N41" s="433"/>
      <c r="O41" s="433"/>
      <c r="P41" s="433"/>
      <c r="Q41" s="433"/>
      <c r="R41" s="433"/>
      <c r="S41" s="433"/>
      <c r="T41" s="437"/>
      <c r="U41" s="470"/>
    </row>
    <row r="42" spans="1:21">
      <c r="A42" s="468"/>
      <c r="B42" s="435"/>
      <c r="C42" s="435"/>
      <c r="D42" s="435"/>
      <c r="E42" s="435"/>
      <c r="F42" s="435"/>
      <c r="G42" s="433"/>
      <c r="H42" s="433"/>
      <c r="I42" s="433"/>
      <c r="J42" s="433"/>
      <c r="K42" s="436"/>
      <c r="L42" s="433"/>
      <c r="M42" s="433"/>
      <c r="N42" s="433"/>
      <c r="O42" s="433"/>
      <c r="P42" s="433"/>
      <c r="Q42" s="433"/>
      <c r="R42" s="433"/>
      <c r="S42" s="433"/>
      <c r="T42" s="437"/>
      <c r="U42" s="470"/>
    </row>
    <row r="43" spans="1:21">
      <c r="A43" s="468"/>
      <c r="B43" s="446"/>
      <c r="C43" s="446"/>
      <c r="D43" s="446"/>
      <c r="E43" s="446"/>
      <c r="F43" s="446"/>
      <c r="G43" s="443"/>
      <c r="H43" s="443"/>
      <c r="I43" s="454"/>
      <c r="J43" s="454"/>
      <c r="K43" s="448"/>
      <c r="L43" s="440"/>
      <c r="M43" s="440"/>
      <c r="N43" s="440"/>
      <c r="O43" s="440"/>
      <c r="P43" s="440"/>
      <c r="Q43" s="440"/>
      <c r="R43" s="441"/>
      <c r="S43" s="442"/>
      <c r="T43" s="438"/>
      <c r="U43" s="470"/>
    </row>
    <row r="44" spans="1:21">
      <c r="B44" s="434"/>
      <c r="C44" s="434"/>
      <c r="D44" s="434"/>
      <c r="E44" s="434"/>
      <c r="F44" s="434"/>
      <c r="K44" s="434"/>
      <c r="S44" s="434"/>
    </row>
    <row r="45" spans="1:21">
      <c r="B45" s="434"/>
      <c r="C45" s="434"/>
      <c r="D45" s="434"/>
      <c r="E45" s="434"/>
      <c r="F45" s="434"/>
      <c r="K45" s="434"/>
      <c r="S45" s="434"/>
    </row>
    <row r="46" spans="1:21">
      <c r="B46" s="434"/>
      <c r="C46" s="434"/>
      <c r="D46" s="434"/>
      <c r="E46" s="434"/>
      <c r="F46" s="434"/>
      <c r="K46" s="434"/>
      <c r="S46" s="434"/>
    </row>
    <row r="47" spans="1:21">
      <c r="B47" s="434"/>
      <c r="C47" s="434"/>
      <c r="D47" s="434"/>
      <c r="E47" s="434"/>
      <c r="F47" s="434"/>
      <c r="K47" s="434"/>
      <c r="S47" s="434"/>
    </row>
    <row r="48" spans="1:21">
      <c r="B48" s="434"/>
      <c r="C48" s="434"/>
      <c r="D48" s="434"/>
      <c r="E48" s="434"/>
      <c r="F48" s="434"/>
      <c r="K48" s="434"/>
      <c r="S48" s="434"/>
    </row>
    <row r="49" s="434" customFormat="1"/>
    <row r="50" s="434" customFormat="1"/>
    <row r="51" s="434" customFormat="1" ht="22.5" customHeight="1"/>
    <row r="52" s="434" customFormat="1"/>
    <row r="53" s="434" customFormat="1"/>
    <row r="54" s="434" customFormat="1" ht="24.75" customHeight="1"/>
    <row r="55" s="434" customFormat="1"/>
    <row r="56" s="434" customFormat="1"/>
    <row r="57" s="434" customFormat="1"/>
    <row r="58" s="434" customFormat="1"/>
    <row r="59" s="434" customFormat="1"/>
    <row r="60" s="434" customFormat="1" ht="15" customHeight="1"/>
    <row r="61" s="434" customFormat="1"/>
    <row r="62" s="434" customFormat="1"/>
    <row r="63" s="434" customFormat="1"/>
    <row r="64" s="434" customFormat="1"/>
    <row r="65" s="434" customFormat="1"/>
    <row r="66" s="434" customFormat="1"/>
    <row r="67" s="434" customFormat="1"/>
    <row r="68" s="434" customFormat="1"/>
    <row r="69" s="434" customFormat="1"/>
    <row r="70" s="434" customFormat="1"/>
    <row r="71" s="434" customFormat="1" ht="22.5" customHeight="1"/>
    <row r="72" s="434" customFormat="1" ht="22.5" customHeight="1"/>
    <row r="73" s="434" customFormat="1"/>
    <row r="74" s="434" customFormat="1"/>
    <row r="75" s="434" customFormat="1" ht="24.75" customHeight="1"/>
    <row r="76" s="434" customFormat="1"/>
    <row r="77" s="434" customFormat="1"/>
    <row r="78" s="434" customFormat="1"/>
    <row r="79" s="434" customFormat="1"/>
    <row r="80" s="434" customFormat="1"/>
    <row r="81" s="434" customFormat="1"/>
    <row r="82" s="434" customFormat="1"/>
    <row r="83" s="434" customFormat="1"/>
    <row r="84" s="434" customFormat="1"/>
    <row r="85" s="434" customFormat="1"/>
    <row r="86" s="434" customFormat="1"/>
    <row r="87" s="434" customFormat="1"/>
    <row r="88" s="434" customFormat="1"/>
    <row r="89" s="434" customFormat="1"/>
    <row r="90" s="434" customFormat="1"/>
    <row r="91" s="434" customFormat="1"/>
    <row r="92" s="434" customFormat="1"/>
    <row r="93" s="434" customFormat="1"/>
    <row r="94" s="434" customFormat="1" ht="24.75" customHeight="1"/>
    <row r="95" s="434" customFormat="1"/>
    <row r="96" s="434" customFormat="1"/>
    <row r="97" s="434" customFormat="1"/>
    <row r="98" s="434" customFormat="1"/>
    <row r="99" s="434" customFormat="1"/>
    <row r="100" s="434" customFormat="1"/>
    <row r="101" s="434" customFormat="1"/>
    <row r="102" s="434" customFormat="1"/>
    <row r="103" s="434" customFormat="1"/>
    <row r="104" s="434" customFormat="1"/>
    <row r="105" s="434" customFormat="1"/>
    <row r="106" s="434" customFormat="1"/>
    <row r="107" s="434" customFormat="1"/>
    <row r="108" s="434" customFormat="1"/>
    <row r="109" s="434" customFormat="1"/>
    <row r="110" s="434" customFormat="1"/>
    <row r="111" s="434" customFormat="1"/>
    <row r="112" s="434" customFormat="1"/>
    <row r="113" s="434" customFormat="1"/>
    <row r="114" s="434" customFormat="1"/>
    <row r="115" s="434" customFormat="1"/>
    <row r="116" s="434" customFormat="1"/>
    <row r="117" s="434" customFormat="1"/>
    <row r="118" s="434" customFormat="1"/>
    <row r="119" s="434" customFormat="1"/>
    <row r="120" s="434" customFormat="1"/>
    <row r="121" s="434" customFormat="1"/>
    <row r="122" s="434" customFormat="1"/>
    <row r="123" s="434" customFormat="1"/>
    <row r="124" s="434" customFormat="1"/>
    <row r="125" s="434" customFormat="1"/>
    <row r="126" s="434" customFormat="1"/>
    <row r="127" s="434" customFormat="1"/>
    <row r="128" s="434" customFormat="1"/>
    <row r="129" s="434" customFormat="1"/>
    <row r="130" s="434" customFormat="1"/>
    <row r="131" s="434" customFormat="1"/>
    <row r="132" s="434" customFormat="1"/>
    <row r="133" s="434" customFormat="1"/>
    <row r="134" s="434" customFormat="1"/>
    <row r="135" s="434" customFormat="1"/>
    <row r="136" s="434" customFormat="1"/>
    <row r="137" s="434" customFormat="1"/>
    <row r="138" s="434" customFormat="1"/>
    <row r="139" s="434" customFormat="1"/>
    <row r="140" s="434" customFormat="1"/>
    <row r="141" s="434" customFormat="1"/>
    <row r="142" s="434" customFormat="1"/>
    <row r="143" s="434" customFormat="1"/>
    <row r="144" s="434" customFormat="1"/>
    <row r="145" s="434" customFormat="1"/>
    <row r="146" s="434" customFormat="1"/>
    <row r="147" s="434" customFormat="1"/>
    <row r="148" s="434" customFormat="1" ht="24.75" customHeight="1"/>
    <row r="149" s="434" customFormat="1"/>
    <row r="150" s="434" customFormat="1"/>
    <row r="151" s="434" customFormat="1"/>
    <row r="152" s="434" customFormat="1"/>
    <row r="153" s="434" customFormat="1"/>
    <row r="154" s="434" customFormat="1"/>
    <row r="155" s="434" customFormat="1"/>
    <row r="156" s="434" customFormat="1"/>
    <row r="157" s="434" customFormat="1"/>
    <row r="158" s="434" customFormat="1"/>
    <row r="159" s="434" customFormat="1"/>
    <row r="160" s="434" customFormat="1" ht="22.5" customHeight="1"/>
    <row r="161" s="434" customFormat="1"/>
    <row r="162" s="434" customFormat="1"/>
    <row r="163" s="434" customFormat="1" ht="24.75" customHeight="1"/>
    <row r="164" s="434" customFormat="1"/>
    <row r="165" s="434" customFormat="1"/>
    <row r="166" s="434" customFormat="1"/>
    <row r="167" s="434" customFormat="1"/>
    <row r="168" s="434" customFormat="1"/>
    <row r="169" s="434" customFormat="1"/>
    <row r="170" s="434" customFormat="1"/>
    <row r="171" s="434" customFormat="1"/>
    <row r="172" s="434" customFormat="1"/>
    <row r="173" s="434" customFormat="1"/>
    <row r="174" s="434" customFormat="1"/>
    <row r="175" s="434" customFormat="1"/>
    <row r="176" s="434" customFormat="1"/>
    <row r="177" s="434" customFormat="1"/>
    <row r="178" s="434" customFormat="1"/>
    <row r="179" s="434" customFormat="1"/>
    <row r="180" s="434" customFormat="1" ht="22.5" customHeight="1"/>
    <row r="181" s="434" customFormat="1"/>
    <row r="182" s="434" customFormat="1"/>
    <row r="183" s="434" customFormat="1" ht="24.75" customHeight="1"/>
    <row r="184" s="434" customFormat="1"/>
    <row r="185" s="434" customFormat="1"/>
    <row r="186" s="434" customFormat="1"/>
    <row r="187" s="434" customFormat="1"/>
    <row r="188" s="434" customFormat="1"/>
    <row r="189" s="434" customFormat="1"/>
    <row r="190" s="434" customFormat="1"/>
    <row r="191" s="434" customFormat="1"/>
    <row r="192" s="434" customFormat="1"/>
    <row r="193" s="434" customFormat="1"/>
    <row r="194" s="434" customFormat="1"/>
    <row r="195" s="434" customFormat="1"/>
    <row r="196" s="434" customFormat="1"/>
    <row r="197" s="434" customFormat="1"/>
    <row r="198" s="434" customFormat="1"/>
    <row r="199" s="434" customFormat="1"/>
    <row r="200" s="434" customFormat="1"/>
    <row r="201" s="434" customFormat="1"/>
    <row r="202" s="434" customFormat="1"/>
    <row r="203" s="434" customFormat="1"/>
    <row r="204" s="434" customFormat="1"/>
    <row r="205" s="434" customFormat="1"/>
    <row r="206" s="434" customFormat="1"/>
  </sheetData>
  <mergeCells count="13">
    <mergeCell ref="B2:T2"/>
    <mergeCell ref="B3:T3"/>
    <mergeCell ref="B4:T4"/>
    <mergeCell ref="I13:M20"/>
    <mergeCell ref="C20:G24"/>
    <mergeCell ref="O20:S24"/>
    <mergeCell ref="L36:O36"/>
    <mergeCell ref="E27:G27"/>
    <mergeCell ref="H27:J27"/>
    <mergeCell ref="K27:M27"/>
    <mergeCell ref="N27:P27"/>
    <mergeCell ref="F29:J35"/>
    <mergeCell ref="L29:O3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M58"/>
  <sheetViews>
    <sheetView showGridLines="0" workbookViewId="0">
      <selection sqref="A1:A3"/>
    </sheetView>
  </sheetViews>
  <sheetFormatPr defaultColWidth="9.140625" defaultRowHeight="15"/>
  <cols>
    <col min="1" max="1" width="1.7109375" customWidth="1"/>
    <col min="2" max="2" width="9.85546875" customWidth="1"/>
    <col min="3" max="3" width="12.140625" customWidth="1"/>
    <col min="4" max="11" width="9.85546875" customWidth="1"/>
    <col min="12" max="12" width="11.85546875" customWidth="1"/>
    <col min="13" max="13" width="1.7109375" customWidth="1"/>
  </cols>
  <sheetData>
    <row r="1" spans="1:13" s="434" customFormat="1" ht="8.25" customHeight="1">
      <c r="A1" s="463"/>
      <c r="B1" s="464"/>
      <c r="C1" s="464"/>
      <c r="D1" s="465"/>
      <c r="E1" s="465"/>
      <c r="F1" s="465"/>
      <c r="G1" s="465"/>
      <c r="H1" s="466"/>
      <c r="I1" s="465"/>
      <c r="J1" s="465"/>
      <c r="K1" s="465"/>
      <c r="L1" s="465"/>
      <c r="M1" s="467"/>
    </row>
    <row r="2" spans="1:13" s="434" customFormat="1" ht="41.25" customHeight="1">
      <c r="A2" s="468"/>
      <c r="B2" s="1316" t="str">
        <f ca="1">OFFSET(Lexicon!B1084,0,$C$6)</f>
        <v>Managing Involvement - cells hidden</v>
      </c>
      <c r="C2" s="1317"/>
      <c r="D2" s="1317"/>
      <c r="E2" s="1317"/>
      <c r="F2" s="1317"/>
      <c r="G2" s="1317"/>
      <c r="H2" s="1317"/>
      <c r="I2" s="1317"/>
      <c r="J2" s="1317"/>
      <c r="K2" s="1317"/>
      <c r="L2" s="1317"/>
      <c r="M2" s="469"/>
    </row>
    <row r="3" spans="1:13" s="434" customFormat="1" ht="6.75" customHeight="1">
      <c r="A3" s="468"/>
      <c r="B3" s="1205"/>
      <c r="C3" s="1205"/>
      <c r="D3" s="1205"/>
      <c r="E3" s="1205"/>
      <c r="F3" s="1205"/>
      <c r="G3" s="1205"/>
      <c r="H3" s="1205"/>
      <c r="I3" s="1205"/>
      <c r="J3" s="1205"/>
      <c r="K3" s="1205"/>
      <c r="L3" s="1205"/>
      <c r="M3" s="470"/>
    </row>
    <row r="4" spans="1:13" s="434" customFormat="1" ht="19.5" customHeight="1">
      <c r="A4" s="468"/>
      <c r="B4" s="1340" t="str">
        <f ca="1">OFFSET(Lexicon!B641,0,$C$6)</f>
        <v>Managing Involvement Process Questions  - cells hidden</v>
      </c>
      <c r="C4" s="1341"/>
      <c r="D4" s="1341"/>
      <c r="E4" s="1341"/>
      <c r="F4" s="1341"/>
      <c r="G4" s="1341"/>
      <c r="H4" s="1341"/>
      <c r="I4" s="1341"/>
      <c r="J4" s="1341"/>
      <c r="K4" s="1341"/>
      <c r="L4" s="1341"/>
      <c r="M4" s="470"/>
    </row>
    <row r="5" spans="1:13" s="434" customFormat="1" ht="12.75" customHeight="1">
      <c r="A5" s="468"/>
      <c r="B5" s="492"/>
      <c r="C5" s="508"/>
      <c r="D5" s="481"/>
      <c r="E5" s="481"/>
      <c r="F5" s="481"/>
      <c r="G5" s="481"/>
      <c r="H5" s="493"/>
      <c r="I5" s="481"/>
      <c r="J5" s="481"/>
      <c r="K5" s="481"/>
      <c r="L5" s="481"/>
      <c r="M5" s="470"/>
    </row>
    <row r="6" spans="1:13" s="434" customFormat="1" ht="12.75" customHeight="1">
      <c r="A6" s="468"/>
      <c r="B6" s="492"/>
      <c r="C6" s="492"/>
      <c r="D6" s="493"/>
      <c r="E6" s="493"/>
      <c r="F6" s="494"/>
      <c r="G6" s="494"/>
      <c r="H6" s="494"/>
      <c r="I6" s="494"/>
      <c r="J6" s="494"/>
      <c r="K6" s="481"/>
      <c r="L6" s="481"/>
      <c r="M6" s="470"/>
    </row>
    <row r="7" spans="1:13" s="434" customFormat="1" ht="12.75" customHeight="1">
      <c r="A7" s="468"/>
      <c r="B7" s="492"/>
      <c r="C7" s="1389" t="str">
        <f ca="1">OFFSET(Lexicon!B643,0,$C$1)</f>
        <v xml:space="preserve">Define the Situation </v>
      </c>
      <c r="D7" s="481"/>
      <c r="E7" s="503" t="str">
        <f ca="1">OFFSET(Lexicon!B644,0,$B$3)</f>
        <v>What specific concern needs to be resolved?</v>
      </c>
      <c r="F7" s="494"/>
      <c r="G7" s="494"/>
      <c r="H7" s="494"/>
      <c r="I7" s="494"/>
      <c r="J7" s="494"/>
      <c r="K7" s="481"/>
      <c r="L7" s="481"/>
      <c r="M7" s="470"/>
    </row>
    <row r="8" spans="1:13" s="434" customFormat="1" ht="12.75" customHeight="1">
      <c r="A8" s="468"/>
      <c r="B8" s="492"/>
      <c r="C8" s="1389"/>
      <c r="D8" s="493"/>
      <c r="E8" s="503" t="str">
        <f ca="1">OFFSET(Lexicon!B645,0,$B$3)</f>
        <v>What end result needs to be achieved?</v>
      </c>
      <c r="F8" s="494"/>
      <c r="G8" s="494"/>
      <c r="H8" s="494"/>
      <c r="I8" s="494"/>
      <c r="J8" s="494"/>
      <c r="K8" s="481"/>
      <c r="L8" s="495"/>
      <c r="M8" s="470"/>
    </row>
    <row r="9" spans="1:13" s="434" customFormat="1" ht="12.75" customHeight="1">
      <c r="A9" s="468"/>
      <c r="B9" s="492"/>
      <c r="C9" s="505"/>
      <c r="D9" s="493"/>
      <c r="E9" s="503" t="str">
        <f ca="1">OFFSET(Lexicon!B646,0,$B$3)</f>
        <v>What decision or recommendation needs to be made?</v>
      </c>
      <c r="F9" s="494"/>
      <c r="G9" s="494"/>
      <c r="H9" s="494"/>
      <c r="I9" s="494"/>
      <c r="J9" s="494"/>
      <c r="K9" s="481"/>
      <c r="L9" s="495"/>
      <c r="M9" s="470"/>
    </row>
    <row r="10" spans="1:13" s="434" customFormat="1" ht="12.75" customHeight="1">
      <c r="A10" s="468"/>
      <c r="B10" s="492"/>
      <c r="C10" s="505"/>
      <c r="D10" s="493"/>
      <c r="E10" s="493"/>
      <c r="F10" s="494"/>
      <c r="G10" s="494"/>
      <c r="H10" s="494"/>
      <c r="I10" s="494"/>
      <c r="J10" s="494"/>
      <c r="K10" s="481"/>
      <c r="L10" s="495"/>
      <c r="M10" s="470"/>
    </row>
    <row r="11" spans="1:13" s="434" customFormat="1" ht="12.75" customHeight="1">
      <c r="A11" s="468"/>
      <c r="B11" s="492"/>
      <c r="C11" s="492"/>
      <c r="D11" s="482"/>
      <c r="E11" s="482"/>
      <c r="F11" s="494"/>
      <c r="G11" s="494"/>
      <c r="H11" s="494"/>
      <c r="I11" s="494"/>
      <c r="J11" s="494"/>
      <c r="K11" s="496"/>
      <c r="L11" s="495"/>
      <c r="M11" s="470"/>
    </row>
    <row r="12" spans="1:13" s="434" customFormat="1" ht="12.75" customHeight="1">
      <c r="A12" s="468"/>
      <c r="B12" s="492"/>
      <c r="C12" s="1389" t="str">
        <f ca="1">OFFSET(Lexicon!B648,0,$C$1)</f>
        <v xml:space="preserve">Assess the Variables </v>
      </c>
      <c r="D12" s="484"/>
      <c r="E12" s="1390" t="str">
        <f ca="1">OFFSET(Lexicon!B649,0,$B$3)</f>
        <v>Superior Solution</v>
      </c>
      <c r="F12" s="1390"/>
      <c r="G12" s="506"/>
      <c r="H12" s="506"/>
      <c r="I12" s="506"/>
      <c r="J12" s="506"/>
      <c r="K12" s="506"/>
      <c r="L12" s="495"/>
      <c r="M12" s="470"/>
    </row>
    <row r="13" spans="1:13" s="434" customFormat="1" ht="12.75" customHeight="1">
      <c r="A13" s="468"/>
      <c r="B13" s="492"/>
      <c r="C13" s="1389"/>
      <c r="D13" s="484"/>
      <c r="E13" s="503" t="str">
        <f ca="1">OFFSET(Lexicon!B650,0,$B$3)</f>
        <v>Does it make a big difference which course of action is adopted?</v>
      </c>
      <c r="F13" s="506"/>
      <c r="G13" s="506"/>
      <c r="H13" s="506"/>
      <c r="I13" s="506"/>
      <c r="J13" s="506"/>
      <c r="K13" s="506"/>
      <c r="L13" s="495"/>
      <c r="M13" s="470"/>
    </row>
    <row r="14" spans="1:13" s="434" customFormat="1" ht="12.75" customHeight="1">
      <c r="A14" s="468"/>
      <c r="B14" s="492"/>
      <c r="C14" s="492"/>
      <c r="D14" s="484"/>
      <c r="E14" s="503" t="str">
        <f ca="1">OFFSET(Lexicon!B651,0,$B$3)</f>
        <v>Is this situation a high-priority concern?</v>
      </c>
      <c r="F14" s="494"/>
      <c r="G14" s="494"/>
      <c r="H14" s="494"/>
      <c r="I14" s="494"/>
      <c r="J14" s="494"/>
      <c r="K14" s="496"/>
      <c r="L14" s="495"/>
      <c r="M14" s="470"/>
    </row>
    <row r="15" spans="1:13" s="434" customFormat="1" ht="12.75" customHeight="1">
      <c r="A15" s="468"/>
      <c r="B15" s="492"/>
      <c r="C15" s="497"/>
      <c r="D15" s="497"/>
      <c r="E15" s="503" t="str">
        <f ca="1">OFFSET(Lexicon!B652,0,$B$3)</f>
        <v>Do all possible solutions perform equally?</v>
      </c>
      <c r="F15" s="494"/>
      <c r="G15" s="494"/>
      <c r="H15" s="494"/>
      <c r="I15" s="494"/>
      <c r="J15" s="494"/>
      <c r="K15" s="496"/>
      <c r="L15" s="495"/>
      <c r="M15" s="470"/>
    </row>
    <row r="16" spans="1:13" s="434" customFormat="1" ht="12.75" customHeight="1">
      <c r="A16" s="468"/>
      <c r="B16" s="492"/>
      <c r="C16" s="497"/>
      <c r="D16" s="497"/>
      <c r="E16" s="503"/>
      <c r="F16" s="494"/>
      <c r="G16" s="494"/>
      <c r="H16" s="494"/>
      <c r="I16" s="494"/>
      <c r="J16" s="494"/>
      <c r="K16" s="496"/>
      <c r="L16" s="495"/>
      <c r="M16" s="470"/>
    </row>
    <row r="17" spans="1:13" s="434" customFormat="1" ht="12.75" customHeight="1">
      <c r="A17" s="468"/>
      <c r="B17" s="492"/>
      <c r="C17" s="497"/>
      <c r="D17" s="497"/>
      <c r="E17" s="507" t="str">
        <f ca="1">OFFSET(Lexicon!B653,0,$B$3)</f>
        <v>Information</v>
      </c>
      <c r="F17" s="481"/>
      <c r="G17" s="481"/>
      <c r="H17" s="493"/>
      <c r="I17" s="496"/>
      <c r="J17" s="496"/>
      <c r="K17" s="496"/>
      <c r="L17" s="495"/>
      <c r="M17" s="470"/>
    </row>
    <row r="18" spans="1:13" s="434" customFormat="1" ht="12.75" customHeight="1">
      <c r="A18" s="468"/>
      <c r="B18" s="499"/>
      <c r="C18" s="497"/>
      <c r="D18" s="497"/>
      <c r="E18" s="503" t="str">
        <f ca="1">OFFSET(Lexicon!B654,0,$B$3)</f>
        <v>Do you, the leader, now have adequate information to analyze the issue?</v>
      </c>
      <c r="F18" s="481"/>
      <c r="G18" s="481"/>
      <c r="H18" s="487"/>
      <c r="I18" s="485"/>
      <c r="J18" s="485"/>
      <c r="K18" s="485"/>
      <c r="L18" s="495"/>
      <c r="M18" s="470"/>
    </row>
    <row r="19" spans="1:13" s="434" customFormat="1" ht="12.75" customHeight="1">
      <c r="A19" s="468"/>
      <c r="B19" s="499"/>
      <c r="C19" s="497"/>
      <c r="D19" s="497"/>
      <c r="E19" s="503"/>
      <c r="F19" s="481"/>
      <c r="G19" s="481"/>
      <c r="H19" s="487"/>
      <c r="I19" s="485"/>
      <c r="J19" s="485"/>
      <c r="K19" s="485"/>
      <c r="L19" s="495"/>
      <c r="M19" s="470"/>
    </row>
    <row r="20" spans="1:13" s="434" customFormat="1" ht="12.75" customHeight="1">
      <c r="A20" s="468"/>
      <c r="B20" s="499"/>
      <c r="C20" s="497"/>
      <c r="D20" s="497"/>
      <c r="E20" s="507" t="str">
        <f ca="1">OFFSET(Lexicon!B655,0,$B$3)</f>
        <v>Structure</v>
      </c>
      <c r="F20" s="481"/>
      <c r="G20" s="481"/>
      <c r="H20" s="493"/>
      <c r="I20" s="496"/>
      <c r="J20" s="496"/>
      <c r="K20" s="496"/>
      <c r="L20" s="495"/>
      <c r="M20" s="470"/>
    </row>
    <row r="21" spans="1:13" s="434" customFormat="1" ht="12.75" customHeight="1">
      <c r="A21" s="468"/>
      <c r="B21" s="499"/>
      <c r="C21" s="497"/>
      <c r="D21" s="497"/>
      <c r="E21" s="503" t="str">
        <f ca="1">OFFSET(Lexicon!B656,0,$B$3)</f>
        <v>Do you know exactly what information is missing and how to get it?</v>
      </c>
      <c r="F21" s="483"/>
      <c r="G21" s="483"/>
      <c r="H21" s="500"/>
      <c r="I21" s="496"/>
      <c r="J21" s="496"/>
      <c r="K21" s="496"/>
      <c r="L21" s="495"/>
      <c r="M21" s="470"/>
    </row>
    <row r="22" spans="1:13" s="434" customFormat="1" ht="12.75" customHeight="1">
      <c r="A22" s="468"/>
      <c r="B22" s="499"/>
      <c r="C22" s="492"/>
      <c r="D22" s="484"/>
      <c r="E22" s="503" t="str">
        <f ca="1">OFFSET(Lexicon!B657,0,$B$3)</f>
        <v>Do you know where and how it can be obtained?</v>
      </c>
      <c r="F22" s="506"/>
      <c r="G22" s="506"/>
      <c r="H22" s="506"/>
      <c r="I22" s="506"/>
      <c r="J22" s="506"/>
      <c r="K22" s="486"/>
      <c r="L22" s="495"/>
      <c r="M22" s="470"/>
    </row>
    <row r="23" spans="1:13" s="434" customFormat="1" ht="12.75" customHeight="1">
      <c r="A23" s="468"/>
      <c r="B23" s="499"/>
      <c r="C23" s="492"/>
      <c r="D23" s="484"/>
      <c r="E23" s="503" t="str">
        <f ca="1">OFFSET(Lexicon!B658,0,$B$3)</f>
        <v>Do you know how to analyze it?</v>
      </c>
      <c r="F23" s="506"/>
      <c r="G23" s="506"/>
      <c r="H23" s="506"/>
      <c r="I23" s="506"/>
      <c r="J23" s="506"/>
      <c r="K23" s="486"/>
      <c r="L23" s="495"/>
      <c r="M23" s="470"/>
    </row>
    <row r="24" spans="1:13" s="434" customFormat="1" ht="12.75" customHeight="1">
      <c r="A24" s="468"/>
      <c r="B24" s="499"/>
      <c r="C24" s="492"/>
      <c r="D24" s="484"/>
      <c r="E24" s="503"/>
      <c r="F24" s="506"/>
      <c r="G24" s="506"/>
      <c r="H24" s="506"/>
      <c r="I24" s="506"/>
      <c r="J24" s="506"/>
      <c r="K24" s="486"/>
      <c r="L24" s="495"/>
      <c r="M24" s="470"/>
    </row>
    <row r="25" spans="1:13" s="434" customFormat="1" ht="12.75" customHeight="1">
      <c r="A25" s="468"/>
      <c r="B25" s="484"/>
      <c r="C25" s="492"/>
      <c r="D25" s="490"/>
      <c r="E25" s="507" t="str">
        <f ca="1">OFFSET(Lexicon!B659,0,$B$3)</f>
        <v>Commitment</v>
      </c>
      <c r="F25" s="491"/>
      <c r="G25" s="491"/>
      <c r="H25" s="491"/>
      <c r="I25" s="491"/>
      <c r="J25" s="491"/>
      <c r="K25" s="491"/>
      <c r="L25" s="495"/>
      <c r="M25" s="470"/>
    </row>
    <row r="26" spans="1:13" s="434" customFormat="1" ht="12.75" customHeight="1">
      <c r="A26" s="468"/>
      <c r="B26" s="484"/>
      <c r="C26" s="492"/>
      <c r="D26" s="501"/>
      <c r="E26" s="503" t="str">
        <f ca="1">OFFSET(Lexicon!B660,0,$B$3)</f>
        <v>Is the commitment of others critical to effective implementation?</v>
      </c>
      <c r="F26" s="489"/>
      <c r="G26" s="489"/>
      <c r="H26" s="500"/>
      <c r="I26" s="496"/>
      <c r="J26" s="496"/>
      <c r="K26" s="496"/>
      <c r="L26" s="495"/>
      <c r="M26" s="470"/>
    </row>
    <row r="27" spans="1:13" s="434" customFormat="1" ht="12.75" customHeight="1">
      <c r="A27" s="468"/>
      <c r="B27" s="484"/>
      <c r="C27" s="492"/>
      <c r="D27" s="497"/>
      <c r="E27" s="503" t="str">
        <f ca="1">OFFSET(Lexicon!B661,0,$B$3)</f>
        <v>Is judgment, independent action, or creativity required of those implementing the action?</v>
      </c>
      <c r="F27" s="497"/>
      <c r="G27" s="497"/>
      <c r="H27" s="500"/>
      <c r="I27" s="498"/>
      <c r="J27" s="498"/>
      <c r="K27" s="498"/>
      <c r="L27" s="495"/>
      <c r="M27" s="470"/>
    </row>
    <row r="28" spans="1:13" s="434" customFormat="1" ht="12.75" customHeight="1">
      <c r="A28" s="468"/>
      <c r="B28" s="499"/>
      <c r="C28" s="355"/>
      <c r="D28" s="497"/>
      <c r="E28" s="503" t="str">
        <f ca="1">OFFSET(Lexicon!B662,0,$B$3)</f>
        <v>Does effective implementation require more than compliance?</v>
      </c>
      <c r="F28" s="497"/>
      <c r="G28" s="497"/>
      <c r="H28" s="500"/>
      <c r="I28" s="498"/>
      <c r="J28" s="498"/>
      <c r="K28" s="498"/>
      <c r="L28" s="495"/>
      <c r="M28" s="470"/>
    </row>
    <row r="29" spans="1:13" s="434" customFormat="1" ht="12.75" customHeight="1">
      <c r="A29" s="468"/>
      <c r="B29" s="499"/>
      <c r="C29" s="499"/>
      <c r="D29" s="497"/>
      <c r="E29" s="503" t="str">
        <f ca="1">OFFSET(Lexicon!B663,0,$B$3)</f>
        <v>Are there serious, negative side effects to forced compliance?</v>
      </c>
      <c r="F29" s="497"/>
      <c r="G29" s="497"/>
      <c r="H29" s="500"/>
      <c r="I29" s="498"/>
      <c r="J29" s="498"/>
      <c r="K29" s="498"/>
      <c r="L29" s="495"/>
      <c r="M29" s="470"/>
    </row>
    <row r="30" spans="1:13" s="434" customFormat="1" ht="12.75" customHeight="1">
      <c r="A30" s="468"/>
      <c r="B30" s="499"/>
      <c r="C30" s="499"/>
      <c r="D30" s="497"/>
      <c r="E30" s="503"/>
      <c r="F30" s="497"/>
      <c r="G30" s="497"/>
      <c r="H30" s="500"/>
      <c r="I30" s="498"/>
      <c r="J30" s="498"/>
      <c r="K30" s="498"/>
      <c r="L30" s="495"/>
      <c r="M30" s="470"/>
    </row>
    <row r="31" spans="1:13" s="434" customFormat="1" ht="12.75" customHeight="1">
      <c r="A31" s="468"/>
      <c r="B31" s="499"/>
      <c r="C31" s="499"/>
      <c r="D31" s="497"/>
      <c r="E31" s="507" t="str">
        <f ca="1">OFFSET(Lexicon!B664,0,$B$3)</f>
        <v>Commitment Without Participation</v>
      </c>
      <c r="F31" s="497"/>
      <c r="G31" s="497"/>
      <c r="H31" s="493"/>
      <c r="I31" s="498"/>
      <c r="J31" s="498"/>
      <c r="K31" s="498"/>
      <c r="L31" s="495"/>
      <c r="M31" s="470"/>
    </row>
    <row r="32" spans="1:13" s="434" customFormat="1" ht="12.75" customHeight="1">
      <c r="A32" s="468"/>
      <c r="B32" s="499"/>
      <c r="C32" s="499"/>
      <c r="D32" s="497"/>
      <c r="E32" s="503" t="str">
        <f ca="1">OFFSET(Lexicon!B665,0,$B$3)</f>
        <v>Will they commit without active participation?</v>
      </c>
      <c r="F32" s="497"/>
      <c r="G32" s="497"/>
      <c r="H32" s="493"/>
      <c r="I32" s="498"/>
      <c r="J32" s="498"/>
      <c r="K32" s="498"/>
      <c r="L32" s="495"/>
      <c r="M32" s="470"/>
    </row>
    <row r="33" spans="1:13" s="434" customFormat="1" ht="12.75" customHeight="1">
      <c r="A33" s="468"/>
      <c r="B33" s="499"/>
      <c r="C33" s="499"/>
      <c r="D33" s="497"/>
      <c r="E33" s="503"/>
      <c r="F33" s="497"/>
      <c r="G33" s="497"/>
      <c r="H33" s="493"/>
      <c r="I33" s="498"/>
      <c r="J33" s="498"/>
      <c r="K33" s="498"/>
      <c r="L33" s="495"/>
      <c r="M33" s="470"/>
    </row>
    <row r="34" spans="1:13" s="434" customFormat="1" ht="12.75" customHeight="1">
      <c r="A34" s="468"/>
      <c r="B34" s="499"/>
      <c r="C34" s="499"/>
      <c r="D34" s="497"/>
      <c r="E34" s="507" t="str">
        <f ca="1">OFFSET(Lexicon!B666,0,$B$3)</f>
        <v>Goal Agreement</v>
      </c>
      <c r="F34" s="497"/>
      <c r="G34" s="497"/>
      <c r="H34" s="493"/>
      <c r="I34" s="498"/>
      <c r="J34" s="498"/>
      <c r="K34" s="498"/>
      <c r="L34" s="495"/>
      <c r="M34" s="470"/>
    </row>
    <row r="35" spans="1:13" s="434" customFormat="1" ht="12.75" customHeight="1">
      <c r="A35" s="468"/>
      <c r="B35" s="499"/>
      <c r="C35" s="355"/>
      <c r="D35" s="497"/>
      <c r="E35" s="503" t="str">
        <f ca="1">OFFSET(Lexicon!B667,0,$B$3)</f>
        <v>Is there agreement about goals between the group and the organization in this situation?</v>
      </c>
      <c r="F35" s="497"/>
      <c r="G35" s="497"/>
      <c r="H35" s="493"/>
      <c r="I35" s="498"/>
      <c r="J35" s="498"/>
      <c r="K35" s="498"/>
      <c r="L35" s="495"/>
      <c r="M35" s="470"/>
    </row>
    <row r="36" spans="1:13" s="434" customFormat="1" ht="12.75" customHeight="1">
      <c r="A36" s="468"/>
      <c r="B36" s="499"/>
      <c r="C36" s="499"/>
      <c r="D36" s="482"/>
      <c r="E36" s="503" t="str">
        <f ca="1">OFFSET(Lexicon!B668,0,$B$3)</f>
        <v>Do they share common goals in this situation?</v>
      </c>
      <c r="F36" s="483"/>
      <c r="G36" s="483"/>
      <c r="H36" s="500"/>
      <c r="I36" s="502"/>
      <c r="J36" s="502"/>
      <c r="K36" s="502"/>
      <c r="L36" s="495"/>
      <c r="M36" s="470"/>
    </row>
    <row r="37" spans="1:13" s="434" customFormat="1" ht="12.75" customHeight="1">
      <c r="A37" s="468"/>
      <c r="B37" s="499"/>
      <c r="C37" s="499"/>
      <c r="D37" s="484"/>
      <c r="E37" s="503" t="str">
        <f ca="1">OFFSET(Lexicon!B669,0,$B$3)</f>
        <v>Are those goals compatible with the interests of the organization or work unit?</v>
      </c>
      <c r="F37" s="483"/>
      <c r="G37" s="483"/>
      <c r="H37" s="500"/>
      <c r="I37" s="496"/>
      <c r="J37" s="496"/>
      <c r="K37" s="496"/>
      <c r="L37" s="495"/>
      <c r="M37" s="470"/>
    </row>
    <row r="38" spans="1:13" s="434" customFormat="1" ht="12.75" customHeight="1">
      <c r="A38" s="468"/>
      <c r="B38" s="499"/>
      <c r="C38" s="499"/>
      <c r="D38" s="484"/>
      <c r="E38" s="503"/>
      <c r="F38" s="483"/>
      <c r="G38" s="483"/>
      <c r="H38" s="500"/>
      <c r="I38" s="496"/>
      <c r="J38" s="496"/>
      <c r="K38" s="496"/>
      <c r="L38" s="495"/>
      <c r="M38" s="470"/>
    </row>
    <row r="39" spans="1:13" s="434" customFormat="1" ht="12.75" customHeight="1">
      <c r="A39" s="468"/>
      <c r="B39" s="492"/>
      <c r="C39" s="492"/>
      <c r="D39" s="481"/>
      <c r="E39" s="507" t="str">
        <f ca="1">OFFSET(Lexicon!B670,0,$B$3)</f>
        <v>Conflict About Alternatives</v>
      </c>
      <c r="F39" s="481"/>
      <c r="G39" s="481"/>
      <c r="H39" s="493"/>
      <c r="I39" s="481"/>
      <c r="J39" s="481"/>
      <c r="K39" s="481"/>
      <c r="L39" s="481"/>
      <c r="M39" s="470"/>
    </row>
    <row r="40" spans="1:13" s="434" customFormat="1" ht="12.75" customHeight="1">
      <c r="A40" s="468"/>
      <c r="B40" s="492"/>
      <c r="C40" s="492"/>
      <c r="D40" s="493"/>
      <c r="E40" s="503" t="str">
        <f ca="1">OFFSET(Lexicon!B671,0,$B$3)</f>
        <v>Is there likely to be conflict about alternatives within the group?</v>
      </c>
      <c r="F40" s="494"/>
      <c r="G40" s="494"/>
      <c r="H40" s="494"/>
      <c r="I40" s="494"/>
      <c r="J40" s="494"/>
      <c r="K40" s="481"/>
      <c r="L40" s="481"/>
      <c r="M40" s="470"/>
    </row>
    <row r="41" spans="1:13" s="434" customFormat="1" ht="12.75" customHeight="1">
      <c r="A41" s="468"/>
      <c r="B41" s="492"/>
      <c r="C41" s="492"/>
      <c r="D41" s="481"/>
      <c r="E41" s="503" t="str">
        <f ca="1">OFFSET(Lexicon!B672,0,$B$3)</f>
        <v>Will others prefer alternative solutions?</v>
      </c>
      <c r="F41" s="494"/>
      <c r="G41" s="494"/>
      <c r="H41" s="494"/>
      <c r="I41" s="494"/>
      <c r="J41" s="494"/>
      <c r="K41" s="481"/>
      <c r="L41" s="481"/>
      <c r="M41" s="470"/>
    </row>
    <row r="42" spans="1:13" s="434" customFormat="1" ht="12.75" customHeight="1">
      <c r="A42" s="468"/>
      <c r="B42" s="492"/>
      <c r="C42" s="355"/>
      <c r="D42" s="493"/>
      <c r="E42" s="503" t="str">
        <f ca="1">OFFSET(Lexicon!B673,0,$B$3)</f>
        <v>Are alternatives in conflict?</v>
      </c>
      <c r="F42" s="494"/>
      <c r="G42" s="494"/>
      <c r="H42" s="494"/>
      <c r="I42" s="494"/>
      <c r="J42" s="494"/>
      <c r="K42" s="481"/>
      <c r="L42" s="495"/>
      <c r="M42" s="470"/>
    </row>
    <row r="43" spans="1:13" s="434" customFormat="1" ht="12.75" customHeight="1">
      <c r="A43" s="468"/>
      <c r="B43" s="492"/>
      <c r="C43" s="355"/>
      <c r="D43" s="493"/>
      <c r="E43" s="503"/>
      <c r="F43" s="494"/>
      <c r="G43" s="494"/>
      <c r="H43" s="494"/>
      <c r="I43" s="494"/>
      <c r="J43" s="494"/>
      <c r="K43" s="481"/>
      <c r="L43" s="495"/>
      <c r="M43" s="470"/>
    </row>
    <row r="44" spans="1:13" s="434" customFormat="1" ht="12.75" customHeight="1">
      <c r="A44" s="468"/>
      <c r="B44" s="492"/>
      <c r="C44" s="492"/>
      <c r="D44" s="482"/>
      <c r="E44" s="503"/>
      <c r="F44" s="494"/>
      <c r="G44" s="494"/>
      <c r="H44" s="494"/>
      <c r="I44" s="494"/>
      <c r="J44" s="494"/>
      <c r="K44" s="496"/>
      <c r="L44" s="495"/>
      <c r="M44" s="470"/>
    </row>
    <row r="45" spans="1:13" s="434" customFormat="1" ht="12.75" customHeight="1">
      <c r="A45" s="468"/>
      <c r="B45" s="492"/>
      <c r="C45" s="1391" t="str">
        <f ca="1">OFFSET(Lexicon!B675,0,$B$3)</f>
        <v xml:space="preserve">Select the Behavior </v>
      </c>
      <c r="D45" s="484"/>
      <c r="E45" s="503" t="str">
        <f ca="1">OFFSET(Lexicon!B676,0,$B$3)</f>
        <v>Which leader behavior is most likely to be effective given the outcome of the assessment?</v>
      </c>
      <c r="F45" s="494"/>
      <c r="G45" s="494"/>
      <c r="H45" s="494"/>
      <c r="I45" s="494"/>
      <c r="J45" s="494"/>
      <c r="K45" s="496"/>
      <c r="L45" s="495"/>
      <c r="M45" s="470"/>
    </row>
    <row r="46" spans="1:13" s="434" customFormat="1" ht="12.75" customHeight="1">
      <c r="A46" s="468"/>
      <c r="B46" s="492"/>
      <c r="C46" s="1391"/>
      <c r="D46" s="484"/>
      <c r="E46" s="503" t="str">
        <f ca="1">OFFSET(Lexicon!B677,0,$B$3)</f>
        <v>How much time is available to resolve the situation?</v>
      </c>
      <c r="F46" s="494"/>
      <c r="G46" s="494"/>
      <c r="H46" s="494"/>
      <c r="I46" s="494"/>
      <c r="J46" s="494"/>
      <c r="K46" s="496"/>
      <c r="L46" s="481"/>
      <c r="M46" s="470"/>
    </row>
    <row r="47" spans="1:13" s="434" customFormat="1" ht="12.75" customHeight="1">
      <c r="A47" s="468"/>
      <c r="B47" s="492"/>
      <c r="C47" s="492"/>
      <c r="D47" s="484"/>
      <c r="E47" s="503" t="str">
        <f ca="1">OFFSET(Lexicon!B678,0,$B$3)</f>
        <v>What other objectives should be considered?</v>
      </c>
      <c r="F47" s="494"/>
      <c r="G47" s="494"/>
      <c r="H47" s="494"/>
      <c r="I47" s="494"/>
      <c r="J47" s="494"/>
      <c r="K47" s="496"/>
      <c r="L47" s="495"/>
      <c r="M47" s="470"/>
    </row>
    <row r="48" spans="1:13" s="434" customFormat="1" ht="12.75" customHeight="1">
      <c r="A48" s="468"/>
      <c r="B48" s="492"/>
      <c r="C48" s="497"/>
      <c r="D48" s="497"/>
      <c r="E48" s="503" t="str">
        <f ca="1">OFFSET(Lexicon!B679,0,$B$3)</f>
        <v xml:space="preserve">What might go wrong with your choice? </v>
      </c>
      <c r="F48" s="506"/>
      <c r="G48" s="506"/>
      <c r="H48" s="506"/>
      <c r="I48" s="506"/>
      <c r="J48" s="506"/>
      <c r="K48" s="496"/>
      <c r="L48" s="495"/>
      <c r="M48" s="470"/>
    </row>
    <row r="49" spans="1:13" s="434" customFormat="1" ht="12.75" customHeight="1">
      <c r="A49" s="468"/>
      <c r="B49" s="492"/>
      <c r="C49" s="497"/>
      <c r="D49" s="497"/>
      <c r="F49" s="506"/>
      <c r="G49" s="506"/>
      <c r="H49" s="506"/>
      <c r="I49" s="506"/>
      <c r="J49" s="506"/>
      <c r="K49" s="496"/>
      <c r="L49" s="495"/>
      <c r="M49" s="470"/>
    </row>
    <row r="50" spans="1:13" s="434" customFormat="1" ht="12.75" customHeight="1">
      <c r="A50" s="468"/>
      <c r="B50" s="492"/>
      <c r="C50" s="497"/>
      <c r="D50" s="497"/>
      <c r="E50" s="503"/>
      <c r="F50" s="481"/>
      <c r="G50" s="481"/>
      <c r="H50" s="493"/>
      <c r="I50" s="496"/>
      <c r="J50" s="496"/>
      <c r="K50" s="496"/>
      <c r="L50" s="495"/>
      <c r="M50" s="470"/>
    </row>
    <row r="51" spans="1:13" s="434" customFormat="1" ht="12.75" customHeight="1">
      <c r="A51" s="468"/>
      <c r="B51" s="499"/>
      <c r="C51" s="497"/>
      <c r="D51" s="497"/>
      <c r="E51" s="503"/>
      <c r="F51" s="506"/>
      <c r="G51" s="506"/>
      <c r="H51" s="506"/>
      <c r="I51" s="506"/>
      <c r="J51" s="506"/>
      <c r="K51" s="485"/>
      <c r="L51" s="495"/>
      <c r="M51" s="470"/>
    </row>
    <row r="52" spans="1:13" s="434" customFormat="1" ht="12.75" customHeight="1">
      <c r="A52" s="468"/>
      <c r="B52" s="499"/>
      <c r="C52" s="497"/>
      <c r="D52" s="497"/>
      <c r="E52" s="503"/>
      <c r="F52" s="481"/>
      <c r="G52" s="481"/>
      <c r="H52" s="493"/>
      <c r="I52" s="496"/>
      <c r="J52" s="496"/>
      <c r="K52" s="496"/>
      <c r="L52" s="495"/>
      <c r="M52" s="470"/>
    </row>
    <row r="53" spans="1:13" s="434" customFormat="1" ht="12.75" customHeight="1">
      <c r="A53" s="468"/>
      <c r="B53" s="499"/>
      <c r="C53" s="497"/>
      <c r="D53" s="497"/>
      <c r="E53" s="503"/>
      <c r="F53" s="483"/>
      <c r="G53" s="483"/>
      <c r="H53" s="500"/>
      <c r="I53" s="496"/>
      <c r="J53" s="496"/>
      <c r="K53" s="496"/>
      <c r="L53" s="495"/>
      <c r="M53" s="470"/>
    </row>
    <row r="54" spans="1:13" s="434" customFormat="1" ht="12.75" customHeight="1">
      <c r="A54" s="468"/>
      <c r="B54" s="499"/>
      <c r="C54" s="492"/>
      <c r="D54" s="484"/>
      <c r="E54" s="484"/>
      <c r="F54" s="483"/>
      <c r="G54" s="483"/>
      <c r="H54" s="500"/>
      <c r="I54" s="486"/>
      <c r="J54" s="486"/>
      <c r="K54" s="486"/>
      <c r="L54" s="495"/>
      <c r="M54" s="470"/>
    </row>
    <row r="55" spans="1:13" s="434" customFormat="1" ht="12.75" customHeight="1">
      <c r="A55" s="468"/>
      <c r="B55" s="499"/>
      <c r="C55" s="499"/>
      <c r="D55" s="497"/>
      <c r="E55" s="497"/>
      <c r="F55" s="497"/>
      <c r="G55" s="497"/>
      <c r="H55" s="493"/>
      <c r="I55" s="498"/>
      <c r="J55" s="498"/>
      <c r="K55" s="498"/>
      <c r="L55" s="495"/>
      <c r="M55" s="470"/>
    </row>
    <row r="56" spans="1:13" s="434" customFormat="1" ht="12.75" customHeight="1">
      <c r="A56" s="468"/>
      <c r="B56" s="499"/>
      <c r="C56" s="499"/>
      <c r="D56" s="497"/>
      <c r="E56" s="497"/>
      <c r="F56" s="497"/>
      <c r="G56" s="497"/>
      <c r="H56" s="493"/>
      <c r="I56" s="498"/>
      <c r="J56" s="498"/>
      <c r="K56" s="498"/>
      <c r="L56" s="495"/>
      <c r="M56" s="470"/>
    </row>
    <row r="57" spans="1:13" s="434" customFormat="1" ht="12.75" customHeight="1">
      <c r="A57" s="468"/>
      <c r="B57" s="499"/>
      <c r="C57" s="499"/>
      <c r="D57" s="482"/>
      <c r="E57" s="482"/>
      <c r="F57" s="483"/>
      <c r="G57" s="483"/>
      <c r="H57" s="500"/>
      <c r="I57" s="502"/>
      <c r="J57" s="502"/>
      <c r="K57" s="502"/>
      <c r="L57" s="495"/>
      <c r="M57" s="470"/>
    </row>
    <row r="58" spans="1:13" s="434" customFormat="1" ht="7.5" customHeight="1">
      <c r="A58" s="471"/>
      <c r="B58" s="472"/>
      <c r="C58" s="472"/>
      <c r="D58" s="473"/>
      <c r="E58" s="473"/>
      <c r="F58" s="474"/>
      <c r="G58" s="474"/>
      <c r="H58" s="475"/>
      <c r="I58" s="476"/>
      <c r="J58" s="476"/>
      <c r="K58" s="476"/>
      <c r="L58" s="479"/>
      <c r="M58" s="480"/>
    </row>
  </sheetData>
  <mergeCells count="7">
    <mergeCell ref="C7:C8"/>
    <mergeCell ref="C12:C13"/>
    <mergeCell ref="E12:F12"/>
    <mergeCell ref="C45:C46"/>
    <mergeCell ref="B2:L2"/>
    <mergeCell ref="B3:L3"/>
    <mergeCell ref="B4:L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B2:J6"/>
  <sheetViews>
    <sheetView workbookViewId="0">
      <selection sqref="A1:A3"/>
    </sheetView>
  </sheetViews>
  <sheetFormatPr defaultColWidth="9.140625" defaultRowHeight="15"/>
  <sheetData>
    <row r="2" spans="2:10">
      <c r="B2" s="141" t="s">
        <v>1445</v>
      </c>
      <c r="F2" s="142" t="s">
        <v>1450</v>
      </c>
      <c r="H2" s="143"/>
      <c r="I2" s="148"/>
      <c r="J2" s="129" t="s">
        <v>1455</v>
      </c>
    </row>
    <row r="3" spans="2:10">
      <c r="B3" s="141" t="s">
        <v>1446</v>
      </c>
      <c r="F3" s="142" t="s">
        <v>1451</v>
      </c>
      <c r="H3" s="144"/>
      <c r="I3" s="149"/>
      <c r="J3" s="129" t="s">
        <v>1456</v>
      </c>
    </row>
    <row r="4" spans="2:10">
      <c r="B4" s="141" t="s">
        <v>1447</v>
      </c>
      <c r="F4" s="142" t="s">
        <v>1452</v>
      </c>
      <c r="H4" s="145"/>
      <c r="I4" s="150"/>
      <c r="J4" s="129" t="s">
        <v>1457</v>
      </c>
    </row>
    <row r="5" spans="2:10">
      <c r="B5" s="141" t="s">
        <v>1448</v>
      </c>
      <c r="F5" s="142" t="s">
        <v>1453</v>
      </c>
      <c r="H5" s="146"/>
      <c r="I5" s="179"/>
      <c r="J5" s="129" t="s">
        <v>1555</v>
      </c>
    </row>
    <row r="6" spans="2:10">
      <c r="B6" s="141" t="s">
        <v>1449</v>
      </c>
      <c r="F6" s="142" t="s">
        <v>1454</v>
      </c>
      <c r="H6" s="147"/>
      <c r="I6" s="151"/>
      <c r="J6" s="129" t="s">
        <v>1458</v>
      </c>
    </row>
  </sheetData>
  <pageMargins left="0.7" right="0.7" top="0.75" bottom="0.75" header="0.3" footer="0.3"/>
  <pageSetup orientation="landscape"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2:AW36"/>
  <sheetViews>
    <sheetView workbookViewId="0">
      <selection activeCell="C7" sqref="C7:I16"/>
    </sheetView>
  </sheetViews>
  <sheetFormatPr defaultColWidth="9.140625" defaultRowHeight="15"/>
  <cols>
    <col min="1" max="49" width="9.140625" style="241"/>
  </cols>
  <sheetData>
    <row r="2" spans="2:16">
      <c r="B2" s="241" t="s">
        <v>1716</v>
      </c>
    </row>
    <row r="3" spans="2:16">
      <c r="C3" s="1392" t="s">
        <v>1717</v>
      </c>
      <c r="D3" s="1392"/>
      <c r="E3" s="1392"/>
      <c r="F3" s="1392"/>
      <c r="G3" s="1392"/>
      <c r="H3" s="1392"/>
      <c r="I3" s="1392"/>
      <c r="J3" s="1392"/>
      <c r="K3" s="1392"/>
      <c r="L3" s="1392"/>
      <c r="M3" s="1392"/>
      <c r="N3" s="1392"/>
      <c r="O3" s="1392"/>
      <c r="P3" s="1392"/>
    </row>
    <row r="4" spans="2:16">
      <c r="C4" s="1392"/>
      <c r="D4" s="1392"/>
      <c r="E4" s="1392"/>
      <c r="F4" s="1392"/>
      <c r="G4" s="1392"/>
      <c r="H4" s="1392"/>
      <c r="I4" s="1392"/>
      <c r="J4" s="1392"/>
      <c r="K4" s="1392"/>
      <c r="L4" s="1392"/>
      <c r="M4" s="1392"/>
      <c r="N4" s="1392"/>
      <c r="O4" s="1392"/>
      <c r="P4" s="1392"/>
    </row>
    <row r="5" spans="2:16">
      <c r="C5" s="1392"/>
      <c r="D5" s="1392"/>
      <c r="E5" s="1392"/>
      <c r="F5" s="1392"/>
      <c r="G5" s="1392"/>
      <c r="H5" s="1392"/>
      <c r="I5" s="1392"/>
      <c r="J5" s="1392"/>
      <c r="K5" s="1392"/>
      <c r="L5" s="1392"/>
      <c r="M5" s="1392"/>
      <c r="N5" s="1392"/>
      <c r="O5" s="1392"/>
      <c r="P5" s="1392"/>
    </row>
    <row r="7" spans="2:16" ht="15" customHeight="1">
      <c r="C7" s="1393" t="s">
        <v>1718</v>
      </c>
      <c r="D7" s="1393"/>
      <c r="E7" s="1393"/>
      <c r="F7" s="1393"/>
      <c r="G7" s="1393"/>
      <c r="H7" s="1393"/>
      <c r="I7" s="1393"/>
    </row>
    <row r="8" spans="2:16">
      <c r="C8" s="1393"/>
      <c r="D8" s="1393"/>
      <c r="E8" s="1393"/>
      <c r="F8" s="1393"/>
      <c r="G8" s="1393"/>
      <c r="H8" s="1393"/>
      <c r="I8" s="1393"/>
    </row>
    <row r="9" spans="2:16">
      <c r="C9" s="1393"/>
      <c r="D9" s="1393"/>
      <c r="E9" s="1393"/>
      <c r="F9" s="1393"/>
      <c r="G9" s="1393"/>
      <c r="H9" s="1393"/>
      <c r="I9" s="1393"/>
    </row>
    <row r="10" spans="2:16">
      <c r="C10" s="1393"/>
      <c r="D10" s="1393"/>
      <c r="E10" s="1393"/>
      <c r="F10" s="1393"/>
      <c r="G10" s="1393"/>
      <c r="H10" s="1393"/>
      <c r="I10" s="1393"/>
    </row>
    <row r="11" spans="2:16">
      <c r="C11" s="1393"/>
      <c r="D11" s="1393"/>
      <c r="E11" s="1393"/>
      <c r="F11" s="1393"/>
      <c r="G11" s="1393"/>
      <c r="H11" s="1393"/>
      <c r="I11" s="1393"/>
    </row>
    <row r="12" spans="2:16">
      <c r="C12" s="1393"/>
      <c r="D12" s="1393"/>
      <c r="E12" s="1393"/>
      <c r="F12" s="1393"/>
      <c r="G12" s="1393"/>
      <c r="H12" s="1393"/>
      <c r="I12" s="1393"/>
      <c r="K12" s="241" t="s">
        <v>1719</v>
      </c>
    </row>
    <row r="13" spans="2:16">
      <c r="C13" s="1393"/>
      <c r="D13" s="1393"/>
      <c r="E13" s="1393"/>
      <c r="F13" s="1393"/>
      <c r="G13" s="1393"/>
      <c r="H13" s="1393"/>
      <c r="I13" s="1393"/>
    </row>
    <row r="14" spans="2:16">
      <c r="C14" s="1393"/>
      <c r="D14" s="1393"/>
      <c r="E14" s="1393"/>
      <c r="F14" s="1393"/>
      <c r="G14" s="1393"/>
      <c r="H14" s="1393"/>
      <c r="I14" s="1393"/>
    </row>
    <row r="15" spans="2:16">
      <c r="C15" s="1393"/>
      <c r="D15" s="1393"/>
      <c r="E15" s="1393"/>
      <c r="F15" s="1393"/>
      <c r="G15" s="1393"/>
      <c r="H15" s="1393"/>
      <c r="I15" s="1393"/>
    </row>
    <row r="16" spans="2:16">
      <c r="C16" s="1393"/>
      <c r="D16" s="1393"/>
      <c r="E16" s="1393"/>
      <c r="F16" s="1393"/>
      <c r="G16" s="1393"/>
      <c r="H16" s="1393"/>
      <c r="I16" s="1393"/>
    </row>
    <row r="18" spans="2:3">
      <c r="B18" s="241" t="s">
        <v>1880</v>
      </c>
    </row>
    <row r="19" spans="2:3">
      <c r="C19" s="241" t="s">
        <v>1720</v>
      </c>
    </row>
    <row r="20" spans="2:3">
      <c r="C20" s="241" t="s">
        <v>1721</v>
      </c>
    </row>
    <row r="30" spans="2:3">
      <c r="B30" s="241" t="s">
        <v>2748</v>
      </c>
    </row>
    <row r="31" spans="2:3">
      <c r="B31" s="241" t="s">
        <v>2749</v>
      </c>
    </row>
    <row r="32" spans="2:3">
      <c r="B32" s="241" t="s">
        <v>2750</v>
      </c>
    </row>
    <row r="34" spans="2:2">
      <c r="B34" s="241" t="s">
        <v>2751</v>
      </c>
    </row>
    <row r="36" spans="2:2">
      <c r="B36" s="241" t="s">
        <v>2752</v>
      </c>
    </row>
  </sheetData>
  <mergeCells count="2">
    <mergeCell ref="C3:P5"/>
    <mergeCell ref="C7:I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184"/>
  <sheetViews>
    <sheetView showGridLines="0" showZeros="0" zoomScale="90" zoomScaleNormal="90" zoomScaleSheetLayoutView="100" workbookViewId="0"/>
  </sheetViews>
  <sheetFormatPr defaultColWidth="9.140625" defaultRowHeight="12.75" customHeight="1" outlineLevelCol="1"/>
  <cols>
    <col min="1" max="1" width="1.7109375" style="761" customWidth="1"/>
    <col min="2" max="2" width="74.140625" style="761" customWidth="1"/>
    <col min="3" max="3" width="1.85546875" style="761" customWidth="1"/>
    <col min="4" max="4" width="33.85546875" style="761" customWidth="1"/>
    <col min="5" max="5" width="26.42578125" style="761" customWidth="1"/>
    <col min="6" max="6" width="1.140625" style="761" customWidth="1"/>
    <col min="7" max="7" width="1" style="761" customWidth="1"/>
    <col min="8" max="8" width="44.42578125" style="761" customWidth="1"/>
    <col min="9" max="9" width="1.7109375" style="761" customWidth="1"/>
    <col min="10" max="10" width="26.28515625" style="761" customWidth="1" outlineLevel="1"/>
    <col min="11" max="11" width="8.140625" style="761" customWidth="1" outlineLevel="1"/>
    <col min="12" max="12" width="1.7109375" style="761" customWidth="1" outlineLevel="1"/>
    <col min="13" max="13" width="24.7109375" style="761" customWidth="1" outlineLevel="1"/>
    <col min="14" max="14" width="8.28515625" style="761" customWidth="1" outlineLevel="1"/>
    <col min="15" max="15" width="1.7109375" style="761" customWidth="1" outlineLevel="1"/>
    <col min="16" max="16" width="24.7109375" style="761" customWidth="1" outlineLevel="1"/>
    <col min="17" max="17" width="8.42578125" style="761" customWidth="1" outlineLevel="1"/>
    <col min="18" max="18" width="3" style="761" customWidth="1"/>
    <col min="19" max="19" width="12.7109375" style="761" customWidth="1"/>
    <col min="20" max="20" width="2.28515625" style="761" customWidth="1"/>
    <col min="21" max="21" width="16.7109375" style="761" customWidth="1"/>
    <col min="22" max="22" width="1.7109375" style="761" customWidth="1"/>
    <col min="23" max="23" width="45.7109375" style="761" customWidth="1"/>
    <col min="24" max="24" width="1.7109375" style="761" customWidth="1"/>
    <col min="25" max="25" width="33" style="761" customWidth="1"/>
    <col min="26" max="26" width="1.7109375" style="761" customWidth="1"/>
    <col min="27" max="27" width="52.28515625" style="761" customWidth="1"/>
    <col min="28" max="28" width="1.42578125" style="761" customWidth="1"/>
    <col min="29" max="16384" width="9.140625" style="761"/>
  </cols>
  <sheetData>
    <row r="1" spans="1:40" ht="7.5" customHeight="1">
      <c r="A1" s="908"/>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row>
    <row r="2" spans="1:40" ht="41.25" customHeight="1">
      <c r="A2" s="908"/>
      <c r="B2" s="697"/>
      <c r="C2" s="697"/>
      <c r="D2" s="698" t="str">
        <f ca="1">OFFSET(Lexicon!B59,0,$B$3)</f>
        <v>Situation Appraisal</v>
      </c>
      <c r="E2" s="699"/>
      <c r="F2" s="697"/>
      <c r="G2" s="697"/>
      <c r="H2" s="697"/>
      <c r="I2" s="908"/>
      <c r="J2" s="698" t="str">
        <f ca="1">OFFSET(Lexicon!B59,0,$B$3)</f>
        <v>Situation Appraisal</v>
      </c>
      <c r="K2" s="698"/>
      <c r="L2" s="698"/>
      <c r="M2" s="698"/>
      <c r="N2" s="698"/>
      <c r="O2" s="698"/>
      <c r="P2" s="698"/>
      <c r="Q2" s="698"/>
      <c r="R2" s="909" t="s">
        <v>4692</v>
      </c>
      <c r="S2" s="704"/>
      <c r="T2" s="908"/>
      <c r="U2" s="712" t="str">
        <f ca="1">OFFSET(Lexicon!B59,0,$B$3)</f>
        <v>Situation Appraisal</v>
      </c>
      <c r="V2" s="712"/>
      <c r="W2" s="712"/>
      <c r="X2" s="712"/>
      <c r="Y2" s="712"/>
      <c r="Z2" s="712"/>
      <c r="AA2" s="712"/>
      <c r="AB2" s="908"/>
    </row>
    <row r="3" spans="1:40" ht="6.75" hidden="1" customHeight="1">
      <c r="A3" s="908"/>
      <c r="B3" s="693">
        <f>Home!BA21</f>
        <v>0</v>
      </c>
      <c r="C3" s="910"/>
      <c r="D3" s="694"/>
      <c r="E3" s="694"/>
      <c r="F3" s="910"/>
      <c r="G3" s="910"/>
      <c r="H3" s="694"/>
      <c r="I3" s="908"/>
      <c r="J3" s="695"/>
      <c r="K3" s="695"/>
      <c r="L3" s="695"/>
      <c r="M3" s="695"/>
      <c r="N3" s="695"/>
      <c r="O3" s="695"/>
      <c r="P3" s="695"/>
      <c r="Q3" s="695"/>
      <c r="R3" s="695"/>
      <c r="S3" s="694"/>
      <c r="T3" s="908"/>
      <c r="U3" s="696"/>
      <c r="V3" s="694"/>
      <c r="W3" s="694"/>
      <c r="X3" s="910"/>
      <c r="Y3" s="695"/>
      <c r="Z3" s="695"/>
      <c r="AA3" s="695"/>
      <c r="AB3" s="910"/>
    </row>
    <row r="4" spans="1:40" ht="15.75">
      <c r="A4" s="908"/>
      <c r="B4" s="710"/>
      <c r="C4" s="710"/>
      <c r="D4" s="711" t="str">
        <f ca="1">OFFSET(Lexicon!B82,0,$B$3)</f>
        <v>Identify Concerns</v>
      </c>
      <c r="E4" s="711"/>
      <c r="F4" s="710"/>
      <c r="G4" s="710"/>
      <c r="H4" s="710"/>
      <c r="I4" s="908"/>
      <c r="J4" s="705" t="str">
        <f ca="1">OFFSET(Lexicon!B125,0,$B$3)</f>
        <v xml:space="preserve"> Set Priority</v>
      </c>
      <c r="K4" s="705"/>
      <c r="L4" s="705"/>
      <c r="M4" s="705"/>
      <c r="N4" s="705"/>
      <c r="O4" s="705"/>
      <c r="P4" s="705"/>
      <c r="Q4" s="705"/>
      <c r="R4" s="705"/>
      <c r="S4" s="705"/>
      <c r="T4" s="908"/>
      <c r="U4" s="705" t="str">
        <f ca="1">OFFSET(Lexicon!B182,0,$B$3)</f>
        <v xml:space="preserve"> Plan Next Steps</v>
      </c>
      <c r="V4" s="705"/>
      <c r="W4" s="705"/>
      <c r="X4" s="908"/>
      <c r="Y4" s="705" t="str">
        <f ca="1">OFFSET(Lexicon!B207,0,$B$3)</f>
        <v xml:space="preserve"> Plan Involvement</v>
      </c>
      <c r="Z4" s="705"/>
      <c r="AA4" s="705"/>
      <c r="AB4" s="908"/>
    </row>
    <row r="5" spans="1:40" ht="18" customHeight="1">
      <c r="A5" s="908"/>
      <c r="B5" s="706"/>
      <c r="C5" s="908"/>
      <c r="D5" s="707" t="str">
        <f ca="1">OFFSET(Lexicon!B96,0,$B$3)</f>
        <v>Separate and Clarify Concerns</v>
      </c>
      <c r="E5" s="708"/>
      <c r="F5" s="908"/>
      <c r="G5" s="908"/>
      <c r="H5" s="709" t="str">
        <f ca="1">OFFSET(Lexicon!B107,0,$B$3)</f>
        <v>Create Action Statements</v>
      </c>
      <c r="I5" s="908"/>
      <c r="J5" s="713" t="str">
        <f ca="1">OFFSET(Lexicon!B126,0,$B$3)</f>
        <v>Use Knowledge and Experience…OR</v>
      </c>
      <c r="K5" s="713"/>
      <c r="L5" s="713"/>
      <c r="M5" s="713"/>
      <c r="N5" s="713"/>
      <c r="O5" s="713"/>
      <c r="P5" s="713"/>
      <c r="Q5" s="713"/>
      <c r="R5" s="713"/>
      <c r="S5" s="713"/>
      <c r="T5" s="908"/>
      <c r="U5" s="713" t="str">
        <f ca="1">OFFSET(Lexicon!B183,0,$B$3)</f>
        <v>Determine Resolution Approach</v>
      </c>
      <c r="V5" s="713"/>
      <c r="W5" s="713"/>
      <c r="X5" s="908"/>
      <c r="Y5" s="713" t="str">
        <f ca="1">OFFSET(Lexicon!B208,0,$B$3)</f>
        <v>Determine Help Needed</v>
      </c>
      <c r="Z5" s="713"/>
      <c r="AA5" s="713"/>
      <c r="AB5" s="908"/>
      <c r="AN5" s="911"/>
    </row>
    <row r="6" spans="1:40" ht="15" customHeight="1">
      <c r="A6" s="908"/>
      <c r="B6" s="192"/>
      <c r="C6" s="908"/>
      <c r="D6" s="153" t="str">
        <f ca="1">OFFSET(Lexicon!B98,0,$B$3)</f>
        <v>Separate</v>
      </c>
      <c r="E6" s="153" t="str">
        <f ca="1">OFFSET(Lexicon!B104,0,$B$3)</f>
        <v>Clarify</v>
      </c>
      <c r="F6" s="908"/>
      <c r="G6" s="908"/>
      <c r="H6" s="678" t="str">
        <f ca="1">OFFSET(Lexicon!B109,0,$B$3)</f>
        <v xml:space="preserve">Does each separated and clarified concern </v>
      </c>
      <c r="I6" s="908"/>
      <c r="J6" s="977" t="str">
        <f ca="1">OFFSET(Lexicon!B127,0,$B$3)</f>
        <v xml:space="preserve">      Which concerns should we work on first?   What is the priority order of the remaining concerns?  Mark highest overall priority (*)</v>
      </c>
      <c r="K6" s="978"/>
      <c r="L6" s="978"/>
      <c r="M6" s="978"/>
      <c r="N6" s="978"/>
      <c r="O6" s="978"/>
      <c r="P6" s="978"/>
      <c r="Q6" s="978"/>
      <c r="T6" s="908"/>
      <c r="U6" s="985" t="str">
        <f ca="1">OFFSET(Lexicon!B184,0,$B$3)</f>
        <v>What steps or actions are required to resolve this concern?</v>
      </c>
      <c r="V6" s="985"/>
      <c r="W6" s="985"/>
      <c r="X6" s="908"/>
      <c r="AB6" s="908"/>
      <c r="AN6" s="911"/>
    </row>
    <row r="7" spans="1:40" ht="24" customHeight="1">
      <c r="A7" s="908"/>
      <c r="B7" s="571"/>
      <c r="C7" s="908"/>
      <c r="D7" s="570" t="str">
        <f ca="1">OFFSET(Lexicon!B99,0,$B$3)</f>
        <v>Is there more than one issue in this concern?</v>
      </c>
      <c r="F7" s="908"/>
      <c r="G7" s="908"/>
      <c r="H7" s="137" t="str">
        <f ca="1">OFFSET(Lexicon!B110,0,$B$3)</f>
        <v xml:space="preserve">     indicate the action needed to resolve it?</v>
      </c>
      <c r="I7" s="908"/>
      <c r="J7" s="978"/>
      <c r="K7" s="978"/>
      <c r="L7" s="978"/>
      <c r="M7" s="978"/>
      <c r="N7" s="978"/>
      <c r="O7" s="978"/>
      <c r="P7" s="978"/>
      <c r="Q7" s="978"/>
      <c r="T7" s="908"/>
      <c r="X7" s="908"/>
      <c r="Y7" s="985" t="str">
        <f ca="1">OFFSET(Lexicon!B209,0,$B$3)</f>
        <v>Who needs to do what and by when?</v>
      </c>
      <c r="Z7" s="985"/>
      <c r="AA7" s="985"/>
      <c r="AB7" s="908"/>
      <c r="AN7" s="911"/>
    </row>
    <row r="8" spans="1:40" ht="15" customHeight="1">
      <c r="A8" s="908"/>
      <c r="B8" s="990"/>
      <c r="C8" s="908"/>
      <c r="D8" s="332" t="str">
        <f ca="1">OFFSET(Lexicon!B100,0,$B$3)</f>
        <v xml:space="preserve">     What's the evidence?</v>
      </c>
      <c r="E8" s="977" t="str">
        <f ca="1">OFFSET(Lexicon!B105,0,$B$3)</f>
        <v>What exactly do we mean by...?</v>
      </c>
      <c r="F8" s="908"/>
      <c r="G8" s="908"/>
      <c r="I8" s="908"/>
      <c r="J8" s="719" t="str">
        <f ca="1">OFFSET(Lexicon!B135,0,$B$3)</f>
        <v>...Use Current Impact,                          Future Impact,                               and Time Frame</v>
      </c>
      <c r="K8" s="719"/>
      <c r="L8" s="719"/>
      <c r="M8" s="719"/>
      <c r="N8" s="719"/>
      <c r="O8" s="719"/>
      <c r="P8" s="719"/>
      <c r="Q8" s="719"/>
      <c r="T8" s="908"/>
      <c r="U8" s="985" t="str">
        <f ca="1">OFFSET(Lexicon!B185,0,$B$3)</f>
        <v>Is the action about a choice, a deviation, a threat,</v>
      </c>
      <c r="V8" s="985"/>
      <c r="W8" s="985"/>
      <c r="X8" s="908"/>
      <c r="AB8" s="908"/>
      <c r="AN8" s="911"/>
    </row>
    <row r="9" spans="1:40" ht="23.25" customHeight="1">
      <c r="A9" s="908"/>
      <c r="B9" s="991"/>
      <c r="C9" s="908"/>
      <c r="D9" s="677" t="str">
        <f ca="1">OFFSET(Lexicon!B101,0,$B$3)</f>
        <v>What else concerns us about…?</v>
      </c>
      <c r="E9" s="977"/>
      <c r="F9" s="908"/>
      <c r="G9" s="908"/>
      <c r="H9" s="676" t="str">
        <f ca="1">OFFSET(Lexicon!B111,0,$B$3)</f>
        <v xml:space="preserve">Is the action about a deviation, a choice, </v>
      </c>
      <c r="I9" s="908"/>
      <c r="J9" s="973" t="str">
        <f ca="1">OFFSET(Lexicon!B139,0,$B$3)</f>
        <v>What is the actual impact (up to now)</v>
      </c>
      <c r="K9" s="974"/>
      <c r="M9" s="973" t="str">
        <f ca="1">OFFSET(Lexicon!B147,0,$B$3)</f>
        <v>What will be the anticipated impact</v>
      </c>
      <c r="N9" s="974"/>
      <c r="P9" s="973" t="str">
        <f ca="1">OFFSET(Lexicon!B155,0,$B$3)</f>
        <v>What is the deadline after which this will</v>
      </c>
      <c r="Q9" s="974"/>
      <c r="T9" s="908"/>
      <c r="U9" s="986" t="str">
        <f ca="1">OFFSET(Lexicon!B186,0,$B$3)</f>
        <v xml:space="preserve">     an opportunity or something that just needs to be done?</v>
      </c>
      <c r="V9" s="986"/>
      <c r="W9" s="986"/>
      <c r="X9" s="908"/>
      <c r="Y9" s="985" t="str">
        <f ca="1">OFFSET(Lexicon!B210,0,$B$3)</f>
        <v>Who needs to be involved for:</v>
      </c>
      <c r="Z9" s="985"/>
      <c r="AA9" s="985"/>
      <c r="AB9" s="908"/>
      <c r="AN9" s="911"/>
    </row>
    <row r="10" spans="1:40" ht="24.75" customHeight="1">
      <c r="A10" s="908"/>
      <c r="B10" s="702"/>
      <c r="C10" s="908"/>
      <c r="E10" s="56" t="str">
        <f ca="1">OFFSET(Lexicon!B106,0,$B$3)</f>
        <v>What exactly is….?</v>
      </c>
      <c r="F10" s="908"/>
      <c r="G10" s="908"/>
      <c r="H10" s="137" t="str">
        <f ca="1">OFFSET(Lexicon!B112,0,$B$3)</f>
        <v xml:space="preserve">     a threat, or an opportunity?</v>
      </c>
      <c r="I10" s="908"/>
      <c r="J10" s="973" t="str">
        <f ca="1">OFFSET(Lexicon!B140,0,$B$3)</f>
        <v xml:space="preserve">   of this not being resolved?</v>
      </c>
      <c r="K10" s="974"/>
      <c r="M10" s="973" t="str">
        <f ca="1">OFFSET(Lexicon!B148,0,$B$3)</f>
        <v xml:space="preserve">  (in the future) if this is not resolved?</v>
      </c>
      <c r="N10" s="974"/>
      <c r="P10" s="973" t="str">
        <f ca="1">OFFSET(Lexicon!B156,0,$B$3)</f>
        <v xml:space="preserve">     be difficult, expensive, etc. to resolve?</v>
      </c>
      <c r="Q10" s="974"/>
      <c r="S10" s="138" t="str">
        <f ca="1">OFFSET(Lexicon!B178,0,$B$3)</f>
        <v xml:space="preserve">Assess  </v>
      </c>
      <c r="T10" s="908"/>
      <c r="X10" s="908"/>
      <c r="Y10" s="989" t="str">
        <f ca="1">OFFSET(Lexicon!B211,0,$B$3)</f>
        <v xml:space="preserve">     * Superior Solution?        * Creativity?                  * Information?            </v>
      </c>
      <c r="Z10" s="989"/>
      <c r="AA10" s="989"/>
      <c r="AB10" s="908"/>
      <c r="AN10" s="911"/>
    </row>
    <row r="11" spans="1:40" ht="30" customHeight="1">
      <c r="A11" s="908"/>
      <c r="B11" s="138"/>
      <c r="C11" s="908"/>
      <c r="D11" s="996" t="str">
        <f ca="1">OFFSET(Lexicon!B102,0,$B$3)</f>
        <v xml:space="preserve">Can this concern be resolved by a single analysis or action?  </v>
      </c>
      <c r="F11" s="908"/>
      <c r="G11" s="908"/>
      <c r="I11" s="908"/>
      <c r="J11" s="973" t="str">
        <f ca="1">OFFSET(Lexicon!B141,0,$B$3)</f>
        <v xml:space="preserve">   (on people, safety, costs, etc.?)</v>
      </c>
      <c r="K11" s="974"/>
      <c r="M11" s="973" t="str">
        <f ca="1">OFFSET(Lexicon!B149,0,$B$3)</f>
        <v xml:space="preserve">   (on people, safety, costs, etc.?)</v>
      </c>
      <c r="N11" s="974"/>
      <c r="P11" s="973" t="str">
        <f ca="1">OFFSET(Lexicon!B157,0,$B$3)</f>
        <v>When do we need to start?</v>
      </c>
      <c r="Q11" s="974"/>
      <c r="S11" s="528" t="str">
        <f ca="1">OFFSET(Lexicon!B179,0,$B$3)</f>
        <v>combinations</v>
      </c>
      <c r="T11" s="908"/>
      <c r="U11" s="973" t="str">
        <f ca="1">OFFSET(Lexicon!B187,0,$B$3)</f>
        <v>What analytic process (and how much) is needed?</v>
      </c>
      <c r="V11" s="973"/>
      <c r="W11" s="973"/>
      <c r="X11" s="908"/>
      <c r="Y11" s="989" t="str">
        <f ca="1">OFFSET(Lexicon!B212,0,$B$3)</f>
        <v xml:space="preserve">     * Approval?                       * Structure?                   * Analysis?           </v>
      </c>
      <c r="Z11" s="989"/>
      <c r="AA11" s="989"/>
      <c r="AB11" s="908"/>
      <c r="AN11" s="911"/>
    </row>
    <row r="12" spans="1:40" ht="22.5" customHeight="1">
      <c r="A12" s="908"/>
      <c r="B12" s="168"/>
      <c r="C12" s="908"/>
      <c r="D12" s="997"/>
      <c r="F12" s="908"/>
      <c r="G12" s="908"/>
      <c r="H12" s="676" t="str">
        <f ca="1">OFFSET(Lexicon!B113,0,$B$3)</f>
        <v>Do we simply need to get something done?</v>
      </c>
      <c r="I12" s="908"/>
      <c r="J12" s="973" t="str">
        <f ca="1">OFFSET(Lexicon!B142,0,$B$3)</f>
        <v xml:space="preserve">Which concern(s) are having the greatest </v>
      </c>
      <c r="K12" s="974"/>
      <c r="M12" s="973" t="str">
        <f ca="1">OFFSET(Lexicon!B150,0,$B$3)</f>
        <v>Which concern(s) will have the greatest</v>
      </c>
      <c r="N12" s="974"/>
      <c r="P12" s="973" t="str">
        <f ca="1">OFFSET(Lexicon!B158,0,$B$3)</f>
        <v>Which concern(s) will be hardest to</v>
      </c>
      <c r="Q12" s="974"/>
      <c r="S12" s="971" t="str">
        <f ca="1">OFFSET(Lexicon!B180,0,$B$3)</f>
        <v>horizontally H/M/L (±)</v>
      </c>
      <c r="T12" s="908"/>
      <c r="U12" s="987"/>
      <c r="V12" s="987"/>
      <c r="W12" s="987"/>
      <c r="X12" s="908"/>
      <c r="Y12" s="985" t="str">
        <f ca="1">OFFSET(Lexicon!B213,0,$B$3)</f>
        <v xml:space="preserve">     * Development?               * Support?                       * Consensus?     </v>
      </c>
      <c r="Z12" s="985"/>
      <c r="AA12" s="985"/>
      <c r="AB12" s="908"/>
      <c r="AN12" s="911"/>
    </row>
    <row r="13" spans="1:40" ht="22.5" customHeight="1">
      <c r="A13" s="908"/>
      <c r="B13" s="168"/>
      <c r="C13" s="908"/>
      <c r="D13" s="332" t="str">
        <f ca="1">OFFSET(Lexicon!B103,0,$B$3)</f>
        <v xml:space="preserve">     What's the evidence?</v>
      </c>
      <c r="F13" s="908"/>
      <c r="G13" s="908"/>
      <c r="I13" s="908"/>
      <c r="J13" s="973" t="str">
        <f ca="1">OFFSET(Lexicon!B143,0,$B$3)</f>
        <v xml:space="preserve">    current impact? Rate relatively H/M/L.</v>
      </c>
      <c r="K13" s="974"/>
      <c r="L13" s="912"/>
      <c r="M13" s="975" t="str">
        <f ca="1">OFFSET(Lexicon!B151,0,$B$3)</f>
        <v xml:space="preserve">    future impact?  Rate relatively H/M/L.</v>
      </c>
      <c r="N13" s="976"/>
      <c r="O13" s="912"/>
      <c r="P13" s="975" t="str">
        <f ca="1">OFFSET(Lexicon!B159,0,$B$3)</f>
        <v xml:space="preserve">    resolve later? Rate relatively H/M/L.</v>
      </c>
      <c r="Q13" s="976"/>
      <c r="R13" s="109"/>
      <c r="S13" s="972"/>
      <c r="T13" s="908"/>
      <c r="U13" s="985" t="str">
        <f ca="1">OFFSET(Lexicon!B188,0,$B$3)</f>
        <v>What follow-on actions are needed?  What else?</v>
      </c>
      <c r="V13" s="985"/>
      <c r="W13" s="985"/>
      <c r="X13" s="908"/>
      <c r="Y13" s="985" t="str">
        <f ca="1">OFFSET(Lexicon!B214,0,$B$3)</f>
        <v xml:space="preserve">     * Commitment?                * Implementation?      * Goal Agreement?</v>
      </c>
      <c r="Z13" s="985"/>
      <c r="AA13" s="985"/>
      <c r="AB13" s="908"/>
      <c r="AN13" s="911"/>
    </row>
    <row r="14" spans="1:40" ht="28.5" customHeight="1" thickBot="1">
      <c r="A14" s="908"/>
      <c r="B14" s="701"/>
      <c r="C14" s="908"/>
      <c r="D14" s="969" t="str">
        <f ca="1">OFFSET(Lexicon!B97,0,$B$3)</f>
        <v>Separated and Clarified Concerns</v>
      </c>
      <c r="E14" s="970"/>
      <c r="F14" s="908"/>
      <c r="G14" s="908"/>
      <c r="H14" s="700" t="str">
        <f ca="1">OFFSET(Lexicon!B108,0,$B$3)</f>
        <v>Action Statements</v>
      </c>
      <c r="I14" s="908"/>
      <c r="J14" s="718" t="str">
        <f ca="1">OFFSET(Lexicon!B137,0,$B$3)</f>
        <v>Current Impact</v>
      </c>
      <c r="K14" s="718" t="str">
        <f ca="1">OFFSET(Lexicon!B138,0,$B$3)</f>
        <v>CI Priority</v>
      </c>
      <c r="L14" s="4"/>
      <c r="M14" s="714" t="str">
        <f ca="1">OFFSET(Lexicon!B145,0,$B$3)</f>
        <v>Future Impact</v>
      </c>
      <c r="N14" s="715" t="str">
        <f ca="1">OFFSET(Lexicon!B146,0,$B$3)</f>
        <v>FI Priority</v>
      </c>
      <c r="O14" s="4"/>
      <c r="P14" s="714" t="str">
        <f ca="1">OFFSET(Lexicon!B153,0,$B$3)</f>
        <v>Time Frame</v>
      </c>
      <c r="Q14" s="715" t="str">
        <f ca="1">OFFSET(Lexicon!B154,0,$B$3)</f>
        <v>TF Priority</v>
      </c>
      <c r="R14" s="5"/>
      <c r="S14" s="716" t="str">
        <f ca="1">OFFSET(Lexicon!B177,0,$B$3)</f>
        <v>Overall Priority</v>
      </c>
      <c r="T14" s="908"/>
      <c r="U14" s="716" t="str">
        <f ca="1">OFFSET(Lexicon!B204,0,$B$3)</f>
        <v xml:space="preserve">Process Needed  </v>
      </c>
      <c r="W14" s="717" t="str">
        <f ca="1">OFFSET(Lexicon!B205,0,$B$3)</f>
        <v>Next Steps (What)</v>
      </c>
      <c r="X14" s="908"/>
      <c r="Y14" s="717" t="str">
        <f ca="1">OFFSET(Lexicon!B215,0,$B$3)</f>
        <v>Who</v>
      </c>
      <c r="AA14" s="717" t="str">
        <f ca="1">OFFSET(Lexicon!B216,0,$B$3)</f>
        <v xml:space="preserve">By When  </v>
      </c>
      <c r="AB14" s="908"/>
      <c r="AN14" s="911"/>
    </row>
    <row r="15" spans="1:40" ht="15" customHeight="1">
      <c r="A15" s="703"/>
      <c r="B15" s="992"/>
      <c r="C15" s="703"/>
      <c r="D15" s="994"/>
      <c r="E15" s="995"/>
      <c r="F15" s="703"/>
      <c r="G15" s="703"/>
      <c r="H15" s="642"/>
      <c r="I15" s="703"/>
      <c r="J15" s="643"/>
      <c r="K15" s="538"/>
      <c r="L15" s="6"/>
      <c r="M15" s="643"/>
      <c r="N15" s="538"/>
      <c r="O15" s="6"/>
      <c r="P15" s="643"/>
      <c r="Q15" s="538"/>
      <c r="R15" s="6"/>
      <c r="S15" s="538"/>
      <c r="T15" s="703"/>
      <c r="U15" s="72"/>
      <c r="V15" s="912"/>
      <c r="W15" s="642"/>
      <c r="X15" s="703"/>
      <c r="Y15" s="642"/>
      <c r="Z15" s="912"/>
      <c r="AA15" s="642"/>
      <c r="AB15" s="703"/>
    </row>
    <row r="16" spans="1:40" ht="15" customHeight="1">
      <c r="A16" s="703"/>
      <c r="B16" s="993"/>
      <c r="C16" s="703"/>
      <c r="D16" s="982"/>
      <c r="E16" s="982"/>
      <c r="F16" s="703"/>
      <c r="G16" s="703"/>
      <c r="H16" s="642"/>
      <c r="I16" s="703"/>
      <c r="J16" s="644"/>
      <c r="K16" s="538"/>
      <c r="L16" s="6"/>
      <c r="M16" s="644"/>
      <c r="N16" s="538"/>
      <c r="O16" s="6"/>
      <c r="P16" s="644"/>
      <c r="Q16" s="538"/>
      <c r="R16" s="6"/>
      <c r="S16" s="538"/>
      <c r="T16" s="703"/>
      <c r="U16" s="72"/>
      <c r="V16" s="912"/>
      <c r="W16" s="642"/>
      <c r="X16" s="703"/>
      <c r="Y16" s="642"/>
      <c r="Z16" s="912"/>
      <c r="AA16" s="642"/>
      <c r="AB16" s="703"/>
    </row>
    <row r="17" spans="1:53" ht="15" customHeight="1">
      <c r="A17" s="703"/>
      <c r="B17" s="993"/>
      <c r="C17" s="703"/>
      <c r="D17" s="675"/>
      <c r="E17" s="675"/>
      <c r="F17" s="703"/>
      <c r="G17" s="703"/>
      <c r="H17" s="642"/>
      <c r="I17" s="703"/>
      <c r="J17" s="644"/>
      <c r="K17" s="538"/>
      <c r="L17" s="6"/>
      <c r="M17" s="644"/>
      <c r="N17" s="538"/>
      <c r="O17" s="6"/>
      <c r="P17" s="644"/>
      <c r="Q17" s="538"/>
      <c r="R17" s="6"/>
      <c r="S17" s="538"/>
      <c r="T17" s="703"/>
      <c r="U17" s="72"/>
      <c r="V17" s="912"/>
      <c r="W17" s="642"/>
      <c r="X17" s="703"/>
      <c r="Y17" s="642"/>
      <c r="Z17" s="912"/>
      <c r="AA17" s="642"/>
      <c r="AB17" s="703"/>
    </row>
    <row r="18" spans="1:53" ht="15" customHeight="1">
      <c r="A18" s="703"/>
      <c r="B18" s="993"/>
      <c r="C18" s="703"/>
      <c r="D18" s="982"/>
      <c r="E18" s="982"/>
      <c r="F18" s="703"/>
      <c r="G18" s="703"/>
      <c r="H18" s="642"/>
      <c r="I18" s="703"/>
      <c r="J18" s="644"/>
      <c r="K18" s="538"/>
      <c r="L18" s="6"/>
      <c r="M18" s="644"/>
      <c r="N18" s="538"/>
      <c r="O18" s="6"/>
      <c r="P18" s="644"/>
      <c r="Q18" s="538"/>
      <c r="R18" s="6"/>
      <c r="S18" s="538"/>
      <c r="T18" s="703"/>
      <c r="U18" s="72"/>
      <c r="V18" s="912"/>
      <c r="W18" s="642"/>
      <c r="X18" s="703"/>
      <c r="Y18" s="642"/>
      <c r="Z18" s="912"/>
      <c r="AA18" s="642"/>
      <c r="AB18" s="703"/>
    </row>
    <row r="19" spans="1:53" ht="14.25">
      <c r="A19" s="703"/>
      <c r="B19" s="979"/>
      <c r="C19" s="703"/>
      <c r="D19" s="998"/>
      <c r="E19" s="998"/>
      <c r="F19" s="703"/>
      <c r="G19" s="703"/>
      <c r="H19" s="642"/>
      <c r="I19" s="703"/>
      <c r="J19" s="644"/>
      <c r="K19" s="538"/>
      <c r="L19" s="6"/>
      <c r="M19" s="644"/>
      <c r="N19" s="538"/>
      <c r="O19" s="6"/>
      <c r="P19" s="644"/>
      <c r="Q19" s="538"/>
      <c r="R19" s="6"/>
      <c r="S19" s="538"/>
      <c r="T19" s="703"/>
      <c r="U19" s="72"/>
      <c r="V19" s="912"/>
      <c r="W19" s="642"/>
      <c r="X19" s="703"/>
      <c r="Y19" s="642"/>
      <c r="Z19" s="912"/>
      <c r="AA19" s="642"/>
      <c r="AB19" s="703"/>
      <c r="BA19" s="128"/>
    </row>
    <row r="20" spans="1:53" ht="14.25">
      <c r="A20" s="703"/>
      <c r="B20" s="980"/>
      <c r="C20" s="703"/>
      <c r="D20" s="982"/>
      <c r="E20" s="982"/>
      <c r="F20" s="703"/>
      <c r="G20" s="703"/>
      <c r="H20" s="642"/>
      <c r="I20" s="703"/>
      <c r="J20" s="644"/>
      <c r="K20" s="538"/>
      <c r="L20" s="6"/>
      <c r="M20" s="644"/>
      <c r="N20" s="538"/>
      <c r="O20" s="6"/>
      <c r="P20" s="644"/>
      <c r="Q20" s="538"/>
      <c r="R20" s="6"/>
      <c r="S20" s="538"/>
      <c r="T20" s="703"/>
      <c r="U20" s="72"/>
      <c r="V20" s="912"/>
      <c r="W20" s="642"/>
      <c r="X20" s="703"/>
      <c r="Y20" s="642"/>
      <c r="Z20" s="912"/>
      <c r="AA20" s="642"/>
      <c r="AB20" s="703"/>
      <c r="BA20" s="128"/>
    </row>
    <row r="21" spans="1:53" ht="14.25">
      <c r="A21" s="703"/>
      <c r="B21" s="980"/>
      <c r="C21" s="703"/>
      <c r="D21" s="982"/>
      <c r="E21" s="982"/>
      <c r="F21" s="703"/>
      <c r="G21" s="703"/>
      <c r="H21" s="642"/>
      <c r="I21" s="703"/>
      <c r="J21" s="644"/>
      <c r="K21" s="538"/>
      <c r="L21" s="6"/>
      <c r="M21" s="644"/>
      <c r="N21" s="538"/>
      <c r="O21" s="6"/>
      <c r="P21" s="644"/>
      <c r="Q21" s="538"/>
      <c r="R21" s="6"/>
      <c r="S21" s="538"/>
      <c r="T21" s="703"/>
      <c r="U21" s="72"/>
      <c r="V21" s="912"/>
      <c r="W21" s="642"/>
      <c r="X21" s="703"/>
      <c r="Y21" s="642"/>
      <c r="Z21" s="912"/>
      <c r="AA21" s="642"/>
      <c r="AB21" s="703"/>
      <c r="BA21" s="128"/>
    </row>
    <row r="22" spans="1:53" ht="15" customHeight="1">
      <c r="A22" s="703"/>
      <c r="B22" s="981"/>
      <c r="C22" s="703"/>
      <c r="D22" s="983"/>
      <c r="E22" s="983"/>
      <c r="F22" s="703"/>
      <c r="G22" s="703"/>
      <c r="H22" s="679"/>
      <c r="I22" s="703"/>
      <c r="J22" s="645"/>
      <c r="K22" s="538"/>
      <c r="L22" s="6"/>
      <c r="M22" s="645"/>
      <c r="N22" s="538"/>
      <c r="O22" s="6"/>
      <c r="P22" s="645"/>
      <c r="Q22" s="573"/>
      <c r="R22" s="6"/>
      <c r="S22" s="573"/>
      <c r="T22" s="703"/>
      <c r="U22" s="333"/>
      <c r="V22" s="912"/>
      <c r="W22" s="679"/>
      <c r="X22" s="703"/>
      <c r="Y22" s="679"/>
      <c r="Z22" s="912"/>
      <c r="AA22" s="679"/>
      <c r="AB22" s="703"/>
    </row>
    <row r="23" spans="1:53" ht="14.25">
      <c r="A23" s="703"/>
      <c r="B23" s="979"/>
      <c r="C23" s="703"/>
      <c r="D23" s="984"/>
      <c r="E23" s="984"/>
      <c r="F23" s="703"/>
      <c r="G23" s="703"/>
      <c r="H23" s="642"/>
      <c r="I23" s="703"/>
      <c r="J23" s="644"/>
      <c r="K23" s="538"/>
      <c r="L23" s="6"/>
      <c r="M23" s="644"/>
      <c r="N23" s="538"/>
      <c r="O23" s="6"/>
      <c r="P23" s="644"/>
      <c r="Q23" s="538"/>
      <c r="R23" s="6"/>
      <c r="S23" s="538"/>
      <c r="T23" s="703"/>
      <c r="U23" s="72"/>
      <c r="V23" s="912"/>
      <c r="W23" s="642"/>
      <c r="X23" s="703"/>
      <c r="Y23" s="642"/>
      <c r="Z23" s="912"/>
      <c r="AA23" s="642"/>
      <c r="AB23" s="703"/>
      <c r="BA23" s="128"/>
    </row>
    <row r="24" spans="1:53" ht="14.25">
      <c r="A24" s="703"/>
      <c r="B24" s="980"/>
      <c r="C24" s="703"/>
      <c r="D24" s="982"/>
      <c r="E24" s="982"/>
      <c r="F24" s="703"/>
      <c r="G24" s="703"/>
      <c r="H24" s="642"/>
      <c r="I24" s="703"/>
      <c r="J24" s="644"/>
      <c r="K24" s="538"/>
      <c r="L24" s="6"/>
      <c r="M24" s="644"/>
      <c r="N24" s="538"/>
      <c r="O24" s="6"/>
      <c r="P24" s="644"/>
      <c r="Q24" s="538"/>
      <c r="R24" s="6"/>
      <c r="S24" s="538"/>
      <c r="T24" s="703"/>
      <c r="U24" s="72"/>
      <c r="V24" s="912"/>
      <c r="W24" s="642"/>
      <c r="X24" s="703"/>
      <c r="Y24" s="642"/>
      <c r="Z24" s="912"/>
      <c r="AA24" s="642"/>
      <c r="AB24" s="703"/>
      <c r="BA24" s="128"/>
    </row>
    <row r="25" spans="1:53" ht="14.25">
      <c r="A25" s="703"/>
      <c r="B25" s="980"/>
      <c r="C25" s="703"/>
      <c r="D25" s="982"/>
      <c r="E25" s="982"/>
      <c r="F25" s="703"/>
      <c r="G25" s="703"/>
      <c r="H25" s="642"/>
      <c r="I25" s="703"/>
      <c r="J25" s="644"/>
      <c r="K25" s="538"/>
      <c r="L25" s="6"/>
      <c r="M25" s="644"/>
      <c r="N25" s="538"/>
      <c r="O25" s="6"/>
      <c r="P25" s="644"/>
      <c r="Q25" s="538"/>
      <c r="R25" s="6"/>
      <c r="S25" s="538"/>
      <c r="T25" s="703"/>
      <c r="U25" s="72"/>
      <c r="V25" s="912"/>
      <c r="W25" s="642"/>
      <c r="X25" s="703"/>
      <c r="Y25" s="642"/>
      <c r="Z25" s="912"/>
      <c r="AA25" s="642"/>
      <c r="AB25" s="703"/>
      <c r="BA25" s="128"/>
    </row>
    <row r="26" spans="1:53" ht="14.25">
      <c r="A26" s="703"/>
      <c r="B26" s="981"/>
      <c r="C26" s="703"/>
      <c r="D26" s="983"/>
      <c r="E26" s="983"/>
      <c r="F26" s="703"/>
      <c r="G26" s="703"/>
      <c r="H26" s="679"/>
      <c r="I26" s="703"/>
      <c r="J26" s="645"/>
      <c r="K26" s="538"/>
      <c r="L26" s="6"/>
      <c r="M26" s="645"/>
      <c r="N26" s="538"/>
      <c r="O26" s="6"/>
      <c r="P26" s="645"/>
      <c r="Q26" s="573"/>
      <c r="R26" s="6"/>
      <c r="S26" s="573"/>
      <c r="T26" s="703"/>
      <c r="U26" s="333"/>
      <c r="V26" s="912"/>
      <c r="W26" s="679"/>
      <c r="X26" s="703"/>
      <c r="Y26" s="679"/>
      <c r="Z26" s="912"/>
      <c r="AA26" s="679"/>
      <c r="AB26" s="703"/>
      <c r="BA26" s="128"/>
    </row>
    <row r="27" spans="1:53" ht="15" customHeight="1">
      <c r="A27" s="703"/>
      <c r="B27" s="979"/>
      <c r="C27" s="703"/>
      <c r="D27" s="984"/>
      <c r="E27" s="984"/>
      <c r="F27" s="703"/>
      <c r="G27" s="703"/>
      <c r="H27" s="642"/>
      <c r="I27" s="703"/>
      <c r="J27" s="644"/>
      <c r="K27" s="538"/>
      <c r="L27" s="6"/>
      <c r="M27" s="644"/>
      <c r="N27" s="538"/>
      <c r="O27" s="6"/>
      <c r="P27" s="644"/>
      <c r="Q27" s="538"/>
      <c r="R27" s="6"/>
      <c r="S27" s="538"/>
      <c r="T27" s="703"/>
      <c r="U27" s="72"/>
      <c r="V27" s="912"/>
      <c r="W27" s="642"/>
      <c r="X27" s="703"/>
      <c r="Y27" s="642"/>
      <c r="Z27" s="912"/>
      <c r="AA27" s="642"/>
      <c r="AB27" s="703"/>
      <c r="BA27" s="128"/>
    </row>
    <row r="28" spans="1:53" ht="15" customHeight="1">
      <c r="A28" s="703"/>
      <c r="B28" s="980"/>
      <c r="C28" s="703"/>
      <c r="D28" s="982"/>
      <c r="E28" s="982"/>
      <c r="F28" s="703"/>
      <c r="G28" s="703"/>
      <c r="H28" s="642"/>
      <c r="I28" s="703"/>
      <c r="J28" s="644"/>
      <c r="K28" s="538"/>
      <c r="L28" s="6"/>
      <c r="M28" s="644"/>
      <c r="N28" s="538"/>
      <c r="O28" s="6"/>
      <c r="P28" s="644"/>
      <c r="Q28" s="538"/>
      <c r="R28" s="6"/>
      <c r="S28" s="538"/>
      <c r="T28" s="703"/>
      <c r="U28" s="72"/>
      <c r="V28" s="912"/>
      <c r="W28" s="642"/>
      <c r="X28" s="703"/>
      <c r="Y28" s="642"/>
      <c r="Z28" s="912"/>
      <c r="AA28" s="642"/>
      <c r="AB28" s="703"/>
    </row>
    <row r="29" spans="1:53" ht="15" customHeight="1">
      <c r="A29" s="703"/>
      <c r="B29" s="980"/>
      <c r="C29" s="703"/>
      <c r="D29" s="982"/>
      <c r="E29" s="982"/>
      <c r="F29" s="703"/>
      <c r="G29" s="703"/>
      <c r="H29" s="642"/>
      <c r="I29" s="703"/>
      <c r="J29" s="644"/>
      <c r="K29" s="538"/>
      <c r="L29" s="6"/>
      <c r="M29" s="644"/>
      <c r="N29" s="538"/>
      <c r="O29" s="6"/>
      <c r="P29" s="644"/>
      <c r="Q29" s="538"/>
      <c r="R29" s="6"/>
      <c r="S29" s="538"/>
      <c r="T29" s="703"/>
      <c r="U29" s="72"/>
      <c r="V29" s="912"/>
      <c r="W29" s="642"/>
      <c r="X29" s="703"/>
      <c r="Y29" s="642"/>
      <c r="Z29" s="912"/>
      <c r="AA29" s="642"/>
      <c r="AB29" s="703"/>
    </row>
    <row r="30" spans="1:53" ht="15" customHeight="1">
      <c r="A30" s="703"/>
      <c r="B30" s="981"/>
      <c r="C30" s="703"/>
      <c r="D30" s="983"/>
      <c r="E30" s="983"/>
      <c r="F30" s="703"/>
      <c r="G30" s="703"/>
      <c r="H30" s="679"/>
      <c r="I30" s="703"/>
      <c r="J30" s="645"/>
      <c r="K30" s="538"/>
      <c r="L30" s="6"/>
      <c r="M30" s="645"/>
      <c r="N30" s="538"/>
      <c r="O30" s="6"/>
      <c r="P30" s="645"/>
      <c r="Q30" s="573"/>
      <c r="R30" s="6"/>
      <c r="S30" s="573"/>
      <c r="T30" s="703"/>
      <c r="U30" s="333"/>
      <c r="V30" s="912"/>
      <c r="W30" s="679"/>
      <c r="X30" s="703"/>
      <c r="Y30" s="679"/>
      <c r="Z30" s="912"/>
      <c r="AA30" s="679"/>
      <c r="AB30" s="703"/>
    </row>
    <row r="31" spans="1:53" ht="15" customHeight="1">
      <c r="A31" s="703"/>
      <c r="B31" s="979"/>
      <c r="C31" s="703"/>
      <c r="D31" s="982"/>
      <c r="E31" s="982"/>
      <c r="F31" s="703"/>
      <c r="G31" s="703"/>
      <c r="H31" s="642"/>
      <c r="I31" s="703"/>
      <c r="J31" s="644"/>
      <c r="K31" s="538"/>
      <c r="L31" s="6"/>
      <c r="M31" s="644"/>
      <c r="N31" s="538"/>
      <c r="O31" s="6"/>
      <c r="P31" s="644"/>
      <c r="Q31" s="538"/>
      <c r="R31" s="6"/>
      <c r="S31" s="538"/>
      <c r="T31" s="703"/>
      <c r="U31" s="72"/>
      <c r="V31" s="912"/>
      <c r="W31" s="642"/>
      <c r="X31" s="703"/>
      <c r="Y31" s="642"/>
      <c r="Z31" s="912"/>
      <c r="AA31" s="642"/>
      <c r="AB31" s="703"/>
    </row>
    <row r="32" spans="1:53" ht="15" customHeight="1">
      <c r="A32" s="703"/>
      <c r="B32" s="980"/>
      <c r="C32" s="703"/>
      <c r="D32" s="982"/>
      <c r="E32" s="982"/>
      <c r="F32" s="703"/>
      <c r="G32" s="703"/>
      <c r="H32" s="642"/>
      <c r="I32" s="703"/>
      <c r="J32" s="644"/>
      <c r="K32" s="538"/>
      <c r="L32" s="6"/>
      <c r="M32" s="644"/>
      <c r="N32" s="538"/>
      <c r="O32" s="6"/>
      <c r="P32" s="644"/>
      <c r="Q32" s="538"/>
      <c r="R32" s="6"/>
      <c r="S32" s="538"/>
      <c r="T32" s="703"/>
      <c r="U32" s="72"/>
      <c r="V32" s="912"/>
      <c r="W32" s="642"/>
      <c r="X32" s="703"/>
      <c r="Y32" s="642"/>
      <c r="Z32" s="912"/>
      <c r="AA32" s="642"/>
      <c r="AB32" s="703"/>
    </row>
    <row r="33" spans="1:28" ht="15" customHeight="1">
      <c r="A33" s="703"/>
      <c r="B33" s="980"/>
      <c r="C33" s="703"/>
      <c r="D33" s="982"/>
      <c r="E33" s="982"/>
      <c r="F33" s="703"/>
      <c r="G33" s="703"/>
      <c r="H33" s="642"/>
      <c r="I33" s="703"/>
      <c r="J33" s="644"/>
      <c r="K33" s="538"/>
      <c r="L33" s="6"/>
      <c r="M33" s="644"/>
      <c r="N33" s="538"/>
      <c r="O33" s="6"/>
      <c r="P33" s="644"/>
      <c r="Q33" s="538"/>
      <c r="R33" s="6"/>
      <c r="S33" s="538"/>
      <c r="T33" s="703"/>
      <c r="U33" s="72"/>
      <c r="V33" s="912"/>
      <c r="W33" s="642"/>
      <c r="X33" s="703"/>
      <c r="Y33" s="642"/>
      <c r="Z33" s="912"/>
      <c r="AA33" s="642"/>
      <c r="AB33" s="703"/>
    </row>
    <row r="34" spans="1:28" ht="15" customHeight="1">
      <c r="A34" s="703"/>
      <c r="B34" s="981"/>
      <c r="C34" s="703"/>
      <c r="D34" s="983"/>
      <c r="E34" s="983"/>
      <c r="F34" s="703"/>
      <c r="G34" s="703"/>
      <c r="H34" s="679"/>
      <c r="I34" s="703"/>
      <c r="J34" s="645"/>
      <c r="K34" s="538"/>
      <c r="L34" s="6"/>
      <c r="M34" s="645"/>
      <c r="N34" s="538"/>
      <c r="O34" s="6"/>
      <c r="P34" s="645"/>
      <c r="Q34" s="573"/>
      <c r="R34" s="6"/>
      <c r="S34" s="573"/>
      <c r="T34" s="703"/>
      <c r="U34" s="333"/>
      <c r="V34" s="912"/>
      <c r="W34" s="679"/>
      <c r="X34" s="703"/>
      <c r="Y34" s="679"/>
      <c r="Z34" s="912"/>
      <c r="AA34" s="679"/>
      <c r="AB34" s="703"/>
    </row>
    <row r="35" spans="1:28" ht="15" customHeight="1">
      <c r="A35" s="703"/>
      <c r="B35" s="979"/>
      <c r="C35" s="703"/>
      <c r="D35" s="982"/>
      <c r="E35" s="982"/>
      <c r="F35" s="703"/>
      <c r="G35" s="703"/>
      <c r="H35" s="642"/>
      <c r="I35" s="703"/>
      <c r="J35" s="644"/>
      <c r="K35" s="538"/>
      <c r="L35" s="6"/>
      <c r="M35" s="644"/>
      <c r="N35" s="538"/>
      <c r="O35" s="6"/>
      <c r="P35" s="644"/>
      <c r="Q35" s="538"/>
      <c r="R35" s="6"/>
      <c r="S35" s="538"/>
      <c r="T35" s="703"/>
      <c r="U35" s="72"/>
      <c r="V35" s="912"/>
      <c r="W35" s="642"/>
      <c r="X35" s="703"/>
      <c r="Y35" s="642"/>
      <c r="Z35" s="912"/>
      <c r="AA35" s="642"/>
      <c r="AB35" s="703"/>
    </row>
    <row r="36" spans="1:28" ht="15" customHeight="1">
      <c r="A36" s="703"/>
      <c r="B36" s="980"/>
      <c r="C36" s="703"/>
      <c r="D36" s="982"/>
      <c r="E36" s="982"/>
      <c r="F36" s="703"/>
      <c r="G36" s="703"/>
      <c r="H36" s="642"/>
      <c r="I36" s="703"/>
      <c r="J36" s="644"/>
      <c r="K36" s="538"/>
      <c r="L36" s="6"/>
      <c r="M36" s="644"/>
      <c r="N36" s="538"/>
      <c r="O36" s="6"/>
      <c r="P36" s="644"/>
      <c r="Q36" s="538"/>
      <c r="R36" s="6"/>
      <c r="S36" s="538"/>
      <c r="T36" s="703"/>
      <c r="U36" s="72"/>
      <c r="V36" s="912"/>
      <c r="W36" s="642"/>
      <c r="X36" s="703"/>
      <c r="Y36" s="642"/>
      <c r="Z36" s="912"/>
      <c r="AA36" s="642"/>
      <c r="AB36" s="703"/>
    </row>
    <row r="37" spans="1:28" ht="15" customHeight="1">
      <c r="A37" s="703"/>
      <c r="B37" s="980"/>
      <c r="C37" s="703"/>
      <c r="D37" s="982"/>
      <c r="E37" s="982"/>
      <c r="F37" s="703"/>
      <c r="G37" s="703"/>
      <c r="H37" s="642"/>
      <c r="I37" s="703"/>
      <c r="J37" s="644"/>
      <c r="K37" s="538"/>
      <c r="L37" s="6"/>
      <c r="M37" s="644"/>
      <c r="N37" s="538"/>
      <c r="O37" s="6"/>
      <c r="P37" s="644"/>
      <c r="Q37" s="538"/>
      <c r="R37" s="6"/>
      <c r="S37" s="538"/>
      <c r="T37" s="703"/>
      <c r="U37" s="72"/>
      <c r="V37" s="912"/>
      <c r="W37" s="642"/>
      <c r="X37" s="703"/>
      <c r="Y37" s="642"/>
      <c r="Z37" s="912"/>
      <c r="AA37" s="642"/>
      <c r="AB37" s="703"/>
    </row>
    <row r="38" spans="1:28" ht="15" customHeight="1">
      <c r="A38" s="703"/>
      <c r="B38" s="981"/>
      <c r="C38" s="703"/>
      <c r="D38" s="983"/>
      <c r="E38" s="983"/>
      <c r="F38" s="703"/>
      <c r="G38" s="703"/>
      <c r="H38" s="679"/>
      <c r="I38" s="703"/>
      <c r="J38" s="645"/>
      <c r="K38" s="538"/>
      <c r="L38" s="6"/>
      <c r="M38" s="645"/>
      <c r="N38" s="538"/>
      <c r="O38" s="6"/>
      <c r="P38" s="645"/>
      <c r="Q38" s="573"/>
      <c r="R38" s="6"/>
      <c r="S38" s="573"/>
      <c r="T38" s="703"/>
      <c r="U38" s="333"/>
      <c r="V38" s="912"/>
      <c r="W38" s="679"/>
      <c r="X38" s="703"/>
      <c r="Y38" s="679"/>
      <c r="Z38" s="912"/>
      <c r="AA38" s="679"/>
      <c r="AB38" s="703"/>
    </row>
    <row r="39" spans="1:28" ht="15" customHeight="1">
      <c r="A39" s="703"/>
      <c r="B39" s="979"/>
      <c r="C39" s="703"/>
      <c r="D39" s="982"/>
      <c r="E39" s="982"/>
      <c r="F39" s="703"/>
      <c r="G39" s="703"/>
      <c r="H39" s="642"/>
      <c r="I39" s="703"/>
      <c r="J39" s="644"/>
      <c r="K39" s="538"/>
      <c r="L39" s="6"/>
      <c r="M39" s="644"/>
      <c r="N39" s="538"/>
      <c r="O39" s="6"/>
      <c r="P39" s="644"/>
      <c r="Q39" s="538"/>
      <c r="R39" s="6"/>
      <c r="S39" s="538"/>
      <c r="T39" s="703"/>
      <c r="U39" s="72"/>
      <c r="V39" s="912"/>
      <c r="W39" s="642"/>
      <c r="X39" s="703"/>
      <c r="Y39" s="642"/>
      <c r="Z39" s="912"/>
      <c r="AA39" s="642"/>
      <c r="AB39" s="703"/>
    </row>
    <row r="40" spans="1:28" ht="15" customHeight="1">
      <c r="A40" s="703"/>
      <c r="B40" s="980"/>
      <c r="C40" s="703"/>
      <c r="D40" s="982"/>
      <c r="E40" s="982"/>
      <c r="F40" s="703"/>
      <c r="G40" s="703"/>
      <c r="H40" s="642"/>
      <c r="I40" s="703"/>
      <c r="J40" s="644"/>
      <c r="K40" s="538"/>
      <c r="L40" s="6"/>
      <c r="M40" s="644"/>
      <c r="N40" s="538"/>
      <c r="O40" s="6"/>
      <c r="P40" s="644"/>
      <c r="Q40" s="538"/>
      <c r="R40" s="6"/>
      <c r="S40" s="538"/>
      <c r="T40" s="703"/>
      <c r="U40" s="72"/>
      <c r="V40" s="912"/>
      <c r="W40" s="642"/>
      <c r="X40" s="703"/>
      <c r="Y40" s="642"/>
      <c r="Z40" s="912"/>
      <c r="AA40" s="642"/>
      <c r="AB40" s="703"/>
    </row>
    <row r="41" spans="1:28" ht="15" customHeight="1">
      <c r="A41" s="703"/>
      <c r="B41" s="980"/>
      <c r="C41" s="703"/>
      <c r="D41" s="982"/>
      <c r="E41" s="982"/>
      <c r="F41" s="703"/>
      <c r="G41" s="703"/>
      <c r="H41" s="642"/>
      <c r="I41" s="703"/>
      <c r="J41" s="644"/>
      <c r="K41" s="538"/>
      <c r="L41" s="6"/>
      <c r="M41" s="644"/>
      <c r="N41" s="538"/>
      <c r="O41" s="6"/>
      <c r="P41" s="644"/>
      <c r="Q41" s="538"/>
      <c r="R41" s="6"/>
      <c r="S41" s="538"/>
      <c r="T41" s="703"/>
      <c r="U41" s="72"/>
      <c r="V41" s="912"/>
      <c r="W41" s="642"/>
      <c r="X41" s="703"/>
      <c r="Y41" s="642"/>
      <c r="Z41" s="912"/>
      <c r="AA41" s="642"/>
      <c r="AB41" s="703"/>
    </row>
    <row r="42" spans="1:28" ht="15" customHeight="1">
      <c r="A42" s="703"/>
      <c r="B42" s="981"/>
      <c r="C42" s="703"/>
      <c r="D42" s="983"/>
      <c r="E42" s="983"/>
      <c r="F42" s="703"/>
      <c r="G42" s="703"/>
      <c r="H42" s="679"/>
      <c r="I42" s="703"/>
      <c r="J42" s="645"/>
      <c r="K42" s="538"/>
      <c r="L42" s="6"/>
      <c r="M42" s="645"/>
      <c r="N42" s="538"/>
      <c r="O42" s="6"/>
      <c r="P42" s="645"/>
      <c r="Q42" s="573"/>
      <c r="R42" s="6"/>
      <c r="S42" s="573"/>
      <c r="T42" s="703"/>
      <c r="U42" s="333"/>
      <c r="V42" s="912"/>
      <c r="W42" s="679"/>
      <c r="X42" s="703"/>
      <c r="Y42" s="679"/>
      <c r="Z42" s="912"/>
      <c r="AA42" s="679"/>
      <c r="AB42" s="703"/>
    </row>
    <row r="43" spans="1:28" ht="15" customHeight="1">
      <c r="A43" s="703"/>
      <c r="B43" s="979"/>
      <c r="C43" s="703"/>
      <c r="D43" s="982"/>
      <c r="E43" s="982"/>
      <c r="F43" s="703"/>
      <c r="G43" s="703"/>
      <c r="H43" s="642"/>
      <c r="I43" s="703"/>
      <c r="J43" s="644"/>
      <c r="K43" s="538"/>
      <c r="L43" s="6"/>
      <c r="M43" s="644"/>
      <c r="N43" s="538"/>
      <c r="O43" s="6"/>
      <c r="P43" s="644"/>
      <c r="Q43" s="538"/>
      <c r="R43" s="6"/>
      <c r="S43" s="538"/>
      <c r="T43" s="703"/>
      <c r="U43" s="72"/>
      <c r="V43" s="912"/>
      <c r="W43" s="642"/>
      <c r="X43" s="703"/>
      <c r="Y43" s="642"/>
      <c r="Z43" s="912"/>
      <c r="AA43" s="642"/>
      <c r="AB43" s="703"/>
    </row>
    <row r="44" spans="1:28" ht="15" customHeight="1">
      <c r="A44" s="703"/>
      <c r="B44" s="980"/>
      <c r="C44" s="703"/>
      <c r="D44" s="982"/>
      <c r="E44" s="982"/>
      <c r="F44" s="703"/>
      <c r="G44" s="703"/>
      <c r="H44" s="642"/>
      <c r="I44" s="703"/>
      <c r="J44" s="644"/>
      <c r="K44" s="538"/>
      <c r="L44" s="6"/>
      <c r="M44" s="644"/>
      <c r="N44" s="538"/>
      <c r="O44" s="6"/>
      <c r="P44" s="644"/>
      <c r="Q44" s="538"/>
      <c r="R44" s="6"/>
      <c r="S44" s="538"/>
      <c r="T44" s="703"/>
      <c r="U44" s="72"/>
      <c r="V44" s="912"/>
      <c r="W44" s="642"/>
      <c r="X44" s="703"/>
      <c r="Y44" s="642"/>
      <c r="Z44" s="912"/>
      <c r="AA44" s="642"/>
      <c r="AB44" s="703"/>
    </row>
    <row r="45" spans="1:28" ht="15" customHeight="1">
      <c r="A45" s="703"/>
      <c r="B45" s="980"/>
      <c r="C45" s="703"/>
      <c r="D45" s="982"/>
      <c r="E45" s="982"/>
      <c r="F45" s="703"/>
      <c r="G45" s="703"/>
      <c r="H45" s="642"/>
      <c r="I45" s="703"/>
      <c r="J45" s="644"/>
      <c r="K45" s="538"/>
      <c r="L45" s="6"/>
      <c r="M45" s="644"/>
      <c r="N45" s="538"/>
      <c r="O45" s="6"/>
      <c r="P45" s="644"/>
      <c r="Q45" s="538"/>
      <c r="R45" s="6"/>
      <c r="S45" s="538"/>
      <c r="T45" s="703"/>
      <c r="U45" s="72"/>
      <c r="V45" s="912"/>
      <c r="W45" s="642"/>
      <c r="X45" s="703"/>
      <c r="Y45" s="642"/>
      <c r="Z45" s="912"/>
      <c r="AA45" s="642"/>
      <c r="AB45" s="703"/>
    </row>
    <row r="46" spans="1:28" ht="15" customHeight="1">
      <c r="A46" s="703"/>
      <c r="B46" s="981"/>
      <c r="C46" s="703"/>
      <c r="D46" s="983"/>
      <c r="E46" s="983"/>
      <c r="F46" s="703"/>
      <c r="G46" s="703"/>
      <c r="H46" s="679"/>
      <c r="I46" s="703"/>
      <c r="J46" s="645"/>
      <c r="K46" s="538"/>
      <c r="L46" s="6"/>
      <c r="M46" s="645"/>
      <c r="N46" s="538"/>
      <c r="O46" s="6"/>
      <c r="P46" s="645"/>
      <c r="Q46" s="573"/>
      <c r="R46" s="6"/>
      <c r="S46" s="573"/>
      <c r="T46" s="703"/>
      <c r="U46" s="333"/>
      <c r="V46" s="912"/>
      <c r="W46" s="679"/>
      <c r="X46" s="703"/>
      <c r="Y46" s="679"/>
      <c r="Z46" s="912"/>
      <c r="AA46" s="679"/>
      <c r="AB46" s="703"/>
    </row>
    <row r="47" spans="1:28" ht="15" customHeight="1">
      <c r="A47" s="703"/>
      <c r="B47" s="979"/>
      <c r="C47" s="703"/>
      <c r="D47" s="982"/>
      <c r="E47" s="982"/>
      <c r="F47" s="703"/>
      <c r="G47" s="703"/>
      <c r="H47" s="642"/>
      <c r="I47" s="703"/>
      <c r="J47" s="644"/>
      <c r="K47" s="538"/>
      <c r="L47" s="6"/>
      <c r="M47" s="644"/>
      <c r="N47" s="538"/>
      <c r="O47" s="6"/>
      <c r="P47" s="644"/>
      <c r="Q47" s="538"/>
      <c r="R47" s="6"/>
      <c r="S47" s="538"/>
      <c r="T47" s="703"/>
      <c r="U47" s="72"/>
      <c r="V47" s="912"/>
      <c r="W47" s="642"/>
      <c r="X47" s="703"/>
      <c r="Y47" s="642"/>
      <c r="Z47" s="912"/>
      <c r="AA47" s="642"/>
      <c r="AB47" s="703"/>
    </row>
    <row r="48" spans="1:28" ht="15" customHeight="1">
      <c r="A48" s="703"/>
      <c r="B48" s="980"/>
      <c r="C48" s="703"/>
      <c r="D48" s="982"/>
      <c r="E48" s="982"/>
      <c r="F48" s="703"/>
      <c r="G48" s="703"/>
      <c r="H48" s="642"/>
      <c r="I48" s="703"/>
      <c r="J48" s="644"/>
      <c r="K48" s="538"/>
      <c r="L48" s="6"/>
      <c r="M48" s="644"/>
      <c r="N48" s="538"/>
      <c r="O48" s="6"/>
      <c r="P48" s="644"/>
      <c r="Q48" s="538"/>
      <c r="R48" s="6"/>
      <c r="S48" s="538"/>
      <c r="T48" s="703"/>
      <c r="U48" s="72"/>
      <c r="V48" s="912"/>
      <c r="W48" s="642"/>
      <c r="X48" s="703"/>
      <c r="Y48" s="642"/>
      <c r="Z48" s="912"/>
      <c r="AA48" s="642"/>
      <c r="AB48" s="703"/>
    </row>
    <row r="49" spans="1:35" ht="15" customHeight="1">
      <c r="A49" s="703"/>
      <c r="B49" s="980"/>
      <c r="C49" s="703"/>
      <c r="D49" s="982"/>
      <c r="E49" s="982"/>
      <c r="F49" s="703"/>
      <c r="G49" s="703"/>
      <c r="H49" s="642"/>
      <c r="I49" s="703"/>
      <c r="J49" s="644"/>
      <c r="K49" s="538"/>
      <c r="L49" s="6"/>
      <c r="M49" s="644"/>
      <c r="N49" s="538"/>
      <c r="O49" s="6"/>
      <c r="P49" s="644"/>
      <c r="Q49" s="538"/>
      <c r="R49" s="6"/>
      <c r="S49" s="538"/>
      <c r="T49" s="703"/>
      <c r="U49" s="72"/>
      <c r="V49" s="912"/>
      <c r="W49" s="642"/>
      <c r="X49" s="703"/>
      <c r="Y49" s="642"/>
      <c r="Z49" s="912"/>
      <c r="AA49" s="642"/>
      <c r="AB49" s="703"/>
    </row>
    <row r="50" spans="1:35" ht="15" customHeight="1">
      <c r="A50" s="703"/>
      <c r="B50" s="981"/>
      <c r="C50" s="703"/>
      <c r="D50" s="983"/>
      <c r="E50" s="983"/>
      <c r="F50" s="703"/>
      <c r="G50" s="703"/>
      <c r="H50" s="679"/>
      <c r="I50" s="703"/>
      <c r="J50" s="645"/>
      <c r="K50" s="538"/>
      <c r="L50" s="6"/>
      <c r="M50" s="645"/>
      <c r="N50" s="538"/>
      <c r="O50" s="6"/>
      <c r="P50" s="645"/>
      <c r="Q50" s="573"/>
      <c r="R50" s="6"/>
      <c r="S50" s="573"/>
      <c r="T50" s="703"/>
      <c r="U50" s="333"/>
      <c r="V50" s="912"/>
      <c r="W50" s="679"/>
      <c r="X50" s="703"/>
      <c r="Y50" s="679"/>
      <c r="Z50" s="912"/>
      <c r="AA50" s="679"/>
      <c r="AB50" s="703"/>
    </row>
    <row r="51" spans="1:35" ht="15" customHeight="1">
      <c r="A51" s="703"/>
      <c r="B51" s="979"/>
      <c r="C51" s="703"/>
      <c r="D51" s="982"/>
      <c r="E51" s="982"/>
      <c r="F51" s="703"/>
      <c r="G51" s="703"/>
      <c r="H51" s="642"/>
      <c r="I51" s="703"/>
      <c r="J51" s="644"/>
      <c r="K51" s="538"/>
      <c r="L51" s="7"/>
      <c r="M51" s="644"/>
      <c r="N51" s="538"/>
      <c r="O51" s="7"/>
      <c r="P51" s="644"/>
      <c r="Q51" s="538"/>
      <c r="R51" s="7"/>
      <c r="S51" s="538"/>
      <c r="T51" s="703"/>
      <c r="U51" s="72"/>
      <c r="W51" s="642"/>
      <c r="X51" s="703"/>
      <c r="Y51" s="642"/>
      <c r="AA51" s="642"/>
      <c r="AB51" s="703"/>
    </row>
    <row r="52" spans="1:35" ht="15" customHeight="1">
      <c r="A52" s="703"/>
      <c r="B52" s="980"/>
      <c r="C52" s="703"/>
      <c r="D52" s="982"/>
      <c r="E52" s="982"/>
      <c r="F52" s="703"/>
      <c r="G52" s="703"/>
      <c r="H52" s="642"/>
      <c r="I52" s="703"/>
      <c r="J52" s="644"/>
      <c r="K52" s="538"/>
      <c r="L52" s="7"/>
      <c r="M52" s="644"/>
      <c r="N52" s="538"/>
      <c r="O52" s="7"/>
      <c r="P52" s="644"/>
      <c r="Q52" s="538"/>
      <c r="R52" s="7"/>
      <c r="S52" s="538"/>
      <c r="T52" s="703"/>
      <c r="U52" s="72"/>
      <c r="W52" s="642"/>
      <c r="X52" s="703"/>
      <c r="Y52" s="642"/>
      <c r="AA52" s="642"/>
      <c r="AB52" s="703"/>
    </row>
    <row r="53" spans="1:35" ht="15" customHeight="1">
      <c r="A53" s="703"/>
      <c r="B53" s="980"/>
      <c r="C53" s="703"/>
      <c r="D53" s="982"/>
      <c r="E53" s="982"/>
      <c r="F53" s="703"/>
      <c r="G53" s="703"/>
      <c r="H53" s="642"/>
      <c r="I53" s="703"/>
      <c r="J53" s="644"/>
      <c r="K53" s="538"/>
      <c r="L53" s="7"/>
      <c r="M53" s="644"/>
      <c r="N53" s="538"/>
      <c r="O53" s="7"/>
      <c r="P53" s="644"/>
      <c r="Q53" s="538"/>
      <c r="R53" s="7"/>
      <c r="S53" s="538"/>
      <c r="T53" s="703"/>
      <c r="U53" s="72"/>
      <c r="W53" s="642"/>
      <c r="X53" s="703"/>
      <c r="Y53" s="642"/>
      <c r="AA53" s="642"/>
      <c r="AB53" s="703"/>
    </row>
    <row r="54" spans="1:35" ht="15" customHeight="1">
      <c r="A54" s="703"/>
      <c r="B54" s="981"/>
      <c r="C54" s="703"/>
      <c r="D54" s="983"/>
      <c r="E54" s="983"/>
      <c r="F54" s="703"/>
      <c r="G54" s="703"/>
      <c r="H54" s="679"/>
      <c r="I54" s="703"/>
      <c r="J54" s="645"/>
      <c r="K54" s="538"/>
      <c r="L54" s="6"/>
      <c r="M54" s="645"/>
      <c r="N54" s="538"/>
      <c r="O54" s="6"/>
      <c r="P54" s="645"/>
      <c r="Q54" s="573"/>
      <c r="R54" s="6"/>
      <c r="S54" s="573"/>
      <c r="T54" s="703"/>
      <c r="U54" s="333"/>
      <c r="V54" s="912"/>
      <c r="W54" s="679"/>
      <c r="X54" s="703"/>
      <c r="Y54" s="679"/>
      <c r="Z54" s="912"/>
      <c r="AA54" s="679"/>
      <c r="AB54" s="703"/>
    </row>
    <row r="55" spans="1:35" ht="14.25">
      <c r="A55" s="908"/>
      <c r="B55" s="908"/>
      <c r="C55" s="908"/>
      <c r="D55" s="908"/>
      <c r="E55" s="908"/>
      <c r="F55" s="908"/>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row>
    <row r="148" spans="2:4" ht="12.75" customHeight="1">
      <c r="B148" s="988" t="s">
        <v>4061</v>
      </c>
      <c r="C148" s="988"/>
      <c r="D148" s="988"/>
    </row>
    <row r="150" spans="2:4" ht="12.75" customHeight="1">
      <c r="B150" s="911"/>
      <c r="C150" s="569" t="str">
        <f ca="1">OFFSET(Lexicon!B94,0,$B$3)</f>
        <v>Hide Detail</v>
      </c>
    </row>
    <row r="151" spans="2:4" ht="12.75" customHeight="1">
      <c r="B151" s="911"/>
      <c r="C151" s="569" t="str">
        <f ca="1">OFFSET(Lexicon!B95,0,$B$3)</f>
        <v>Show Detail</v>
      </c>
    </row>
    <row r="152" spans="2:4" ht="12.75" customHeight="1">
      <c r="B152" s="913" t="str">
        <f ca="1">OFFSET(Lexicon!B87,0,$B$3)</f>
        <v>What changes are anticipated?</v>
      </c>
      <c r="C152" s="911" t="str">
        <f ca="1">OFFSET(Lexicon!B77,0,$B$3)</f>
        <v>Identify the Theme</v>
      </c>
    </row>
    <row r="153" spans="2:4" ht="12.75" customHeight="1">
      <c r="B153" s="913" t="str">
        <f ca="1">OFFSET(Lexicon!B88,0,$B$3)</f>
        <v>What threats exist?</v>
      </c>
      <c r="C153" s="911" t="str">
        <f ca="1">OFFSET(Lexicon!B78,0,$B$3)</f>
        <v>What are the primary areas of concern?</v>
      </c>
    </row>
    <row r="154" spans="2:4" ht="12.75" customHeight="1">
      <c r="B154" s="913" t="str">
        <f ca="1">OFFSET(Lexicon!B89,0,$B$3)</f>
        <v>What opportunities exist?</v>
      </c>
      <c r="C154" s="911" t="str">
        <f ca="1">OFFSET(Lexicon!B79,0,$B$3)</f>
        <v>What boundaries will help focus our attention and resources?</v>
      </c>
    </row>
    <row r="155" spans="2:4" ht="12.75" customHeight="1">
      <c r="B155" s="913" t="str">
        <f ca="1">OFFSET(Lexicon!B91,0,$B$3)</f>
        <v>Concerns</v>
      </c>
      <c r="C155" s="911" t="str">
        <f ca="1">OFFSET(Lexicon!B80,0,$B$3)</f>
        <v xml:space="preserve">What is the theme for this Situation Appraisal? </v>
      </c>
    </row>
    <row r="156" spans="2:4" ht="12.75" customHeight="1">
      <c r="B156" s="913"/>
      <c r="C156" s="911" t="str">
        <f ca="1">OFFSET(Lexicon!B83,0,$B$3)</f>
        <v>List Concerns</v>
      </c>
    </row>
    <row r="157" spans="2:4" ht="12.75" customHeight="1">
      <c r="B157" s="911"/>
      <c r="C157" s="911" t="str">
        <f ca="1">OFFSET(Lexicon!B84,0,$B$3)</f>
        <v>What deviations are occuring?</v>
      </c>
    </row>
    <row r="158" spans="2:4" ht="12.75" customHeight="1">
      <c r="B158" s="911"/>
      <c r="C158" s="911" t="str">
        <f ca="1">OFFSET(Lexicon!B85,0,$B$3)</f>
        <v>What decisions need to be made?</v>
      </c>
    </row>
    <row r="159" spans="2:4" ht="12.75" customHeight="1">
      <c r="B159" s="911"/>
      <c r="C159" s="911" t="str">
        <f ca="1">OFFSET(Lexicon!B86,0,$B$3)</f>
        <v>What plans should be implemented?</v>
      </c>
    </row>
    <row r="162" spans="3:31" ht="12.75" customHeight="1">
      <c r="C162" s="911" t="str">
        <f ca="1">OFFSET(Lexicon!B1112,0,$B$3)</f>
        <v>H+</v>
      </c>
    </row>
    <row r="163" spans="3:31" ht="12.75" customHeight="1">
      <c r="C163" s="911" t="str">
        <f ca="1">OFFSET(Lexicon!B1113,0,$B$3)</f>
        <v>H</v>
      </c>
    </row>
    <row r="164" spans="3:31" ht="12.75" customHeight="1">
      <c r="C164" s="911" t="str">
        <f ca="1">OFFSET(Lexicon!B1114,0,$B$3)</f>
        <v>H-</v>
      </c>
    </row>
    <row r="165" spans="3:31" ht="12.75" customHeight="1">
      <c r="C165" s="911" t="str">
        <f ca="1">OFFSET(Lexicon!B1115,0,$B$3)</f>
        <v>M+</v>
      </c>
    </row>
    <row r="166" spans="3:31" ht="12.75" customHeight="1">
      <c r="C166" s="911" t="str">
        <f ca="1">OFFSET(Lexicon!B1116,0,$B$3)</f>
        <v>M</v>
      </c>
    </row>
    <row r="167" spans="3:31" ht="12.75" customHeight="1">
      <c r="C167" s="911" t="str">
        <f ca="1">OFFSET(Lexicon!B1117,0,$B$3)</f>
        <v>M-</v>
      </c>
    </row>
    <row r="168" spans="3:31" ht="12.75" customHeight="1">
      <c r="C168" s="911" t="str">
        <f ca="1">OFFSET(Lexicon!B1118,0,$B$3)</f>
        <v>L+</v>
      </c>
    </row>
    <row r="169" spans="3:31" ht="12.75" customHeight="1">
      <c r="C169" s="911" t="str">
        <f ca="1">OFFSET(Lexicon!B1119,0,$B$3)</f>
        <v>L</v>
      </c>
      <c r="AE169" s="128"/>
    </row>
    <row r="170" spans="3:31" ht="12.75" customHeight="1">
      <c r="C170" s="911" t="str">
        <f ca="1">OFFSET(Lexicon!B1120,0,$B$3)</f>
        <v>L-</v>
      </c>
      <c r="AE170" s="128"/>
    </row>
    <row r="171" spans="3:31" ht="12.75" customHeight="1">
      <c r="AE171" s="128"/>
    </row>
    <row r="172" spans="3:31" ht="12.75" customHeight="1">
      <c r="C172" s="911" t="str">
        <f ca="1">OFFSET(Lexicon!B197,0,$B$3)</f>
        <v>SA</v>
      </c>
      <c r="AE172" s="128"/>
    </row>
    <row r="173" spans="3:31" ht="12.75" customHeight="1">
      <c r="C173" s="911" t="str">
        <f ca="1">OFFSET(Lexicon!B198,0,$B$3)</f>
        <v>PA</v>
      </c>
      <c r="AE173" s="128"/>
    </row>
    <row r="174" spans="3:31" ht="12.75" customHeight="1">
      <c r="C174" s="911" t="str">
        <f ca="1">OFFSET(Lexicon!B199,0,$B$3)</f>
        <v>DA</v>
      </c>
      <c r="AE174" s="128"/>
    </row>
    <row r="175" spans="3:31" ht="12.75" customHeight="1">
      <c r="C175" s="911" t="str">
        <f ca="1">OFFSET(Lexicon!B200,0,$B$3)</f>
        <v>PPA</v>
      </c>
      <c r="AE175" s="128"/>
    </row>
    <row r="176" spans="3:31" ht="12.75" customHeight="1">
      <c r="C176" s="911" t="str">
        <f ca="1">OFFSET(Lexicon!B201,0,$B$3)</f>
        <v>POA</v>
      </c>
      <c r="AE176" s="128"/>
    </row>
    <row r="177" spans="3:31" ht="12.75" customHeight="1">
      <c r="C177" s="911" t="str">
        <f ca="1">OFFSET(Lexicon!B202,0,$B$3)</f>
        <v>Just Do It!</v>
      </c>
      <c r="AE177" s="128"/>
    </row>
    <row r="179" spans="3:31" ht="12.75" customHeight="1">
      <c r="AE179" s="128"/>
    </row>
    <row r="180" spans="3:31" ht="12.75" customHeight="1">
      <c r="AE180" s="128"/>
    </row>
    <row r="181" spans="3:31" ht="12.75" customHeight="1">
      <c r="AE181" s="128"/>
    </row>
    <row r="182" spans="3:31" ht="12.75" customHeight="1">
      <c r="AE182" s="128"/>
    </row>
    <row r="183" spans="3:31" ht="12.75" customHeight="1">
      <c r="AE183" s="128"/>
    </row>
    <row r="184" spans="3:31" ht="12.75" customHeight="1">
      <c r="AE184" s="128"/>
    </row>
  </sheetData>
  <mergeCells count="83">
    <mergeCell ref="B148:D148"/>
    <mergeCell ref="Y13:AA13"/>
    <mergeCell ref="Y7:AA7"/>
    <mergeCell ref="Y10:AA10"/>
    <mergeCell ref="Y11:AA11"/>
    <mergeCell ref="Y12:AA12"/>
    <mergeCell ref="Y9:AA9"/>
    <mergeCell ref="B8:B9"/>
    <mergeCell ref="B15:B18"/>
    <mergeCell ref="D15:E15"/>
    <mergeCell ref="D16:E16"/>
    <mergeCell ref="D18:E18"/>
    <mergeCell ref="D11:D12"/>
    <mergeCell ref="E8:E9"/>
    <mergeCell ref="B19:B22"/>
    <mergeCell ref="D19:E19"/>
    <mergeCell ref="U6:W6"/>
    <mergeCell ref="U8:W8"/>
    <mergeCell ref="U9:W9"/>
    <mergeCell ref="U11:W11"/>
    <mergeCell ref="U13:W13"/>
    <mergeCell ref="U12:W12"/>
    <mergeCell ref="D20:E20"/>
    <mergeCell ref="D21:E21"/>
    <mergeCell ref="D22:E22"/>
    <mergeCell ref="B23:B26"/>
    <mergeCell ref="D23:E23"/>
    <mergeCell ref="D24:E24"/>
    <mergeCell ref="D25:E25"/>
    <mergeCell ref="D26:E26"/>
    <mergeCell ref="B27:B30"/>
    <mergeCell ref="D27:E27"/>
    <mergeCell ref="D28:E28"/>
    <mergeCell ref="D29:E29"/>
    <mergeCell ref="D30:E30"/>
    <mergeCell ref="B31:B34"/>
    <mergeCell ref="D31:E31"/>
    <mergeCell ref="D32:E32"/>
    <mergeCell ref="D33:E33"/>
    <mergeCell ref="D34:E34"/>
    <mergeCell ref="B35:B38"/>
    <mergeCell ref="D35:E35"/>
    <mergeCell ref="D36:E36"/>
    <mergeCell ref="D37:E37"/>
    <mergeCell ref="D38:E38"/>
    <mergeCell ref="D46:E46"/>
    <mergeCell ref="B39:B42"/>
    <mergeCell ref="D39:E39"/>
    <mergeCell ref="D40:E40"/>
    <mergeCell ref="D41:E41"/>
    <mergeCell ref="D42:E42"/>
    <mergeCell ref="J13:K13"/>
    <mergeCell ref="J6:Q7"/>
    <mergeCell ref="B51:B54"/>
    <mergeCell ref="D51:E51"/>
    <mergeCell ref="D52:E52"/>
    <mergeCell ref="D53:E53"/>
    <mergeCell ref="D54:E54"/>
    <mergeCell ref="B47:B50"/>
    <mergeCell ref="D47:E47"/>
    <mergeCell ref="D48:E48"/>
    <mergeCell ref="D49:E49"/>
    <mergeCell ref="D50:E50"/>
    <mergeCell ref="B43:B46"/>
    <mergeCell ref="D43:E43"/>
    <mergeCell ref="D44:E44"/>
    <mergeCell ref="D45:E45"/>
    <mergeCell ref="D14:E14"/>
    <mergeCell ref="S12:S13"/>
    <mergeCell ref="P9:Q9"/>
    <mergeCell ref="P10:Q10"/>
    <mergeCell ref="P11:Q11"/>
    <mergeCell ref="P12:Q12"/>
    <mergeCell ref="P13:Q13"/>
    <mergeCell ref="M9:N9"/>
    <mergeCell ref="M10:N10"/>
    <mergeCell ref="M11:N11"/>
    <mergeCell ref="M12:N12"/>
    <mergeCell ref="M13:N13"/>
    <mergeCell ref="J9:K9"/>
    <mergeCell ref="J10:K10"/>
    <mergeCell ref="J11:K11"/>
    <mergeCell ref="J12:K12"/>
  </mergeCells>
  <conditionalFormatting sqref="K15:K54 N15:N54 Q15:Q54 S15:S54">
    <cfRule type="containsText" dxfId="593" priority="10" operator="containsText" text="H">
      <formula>NOT(ISERROR(SEARCH("H",K15)))</formula>
    </cfRule>
    <cfRule type="containsText" dxfId="592" priority="11" operator="containsText" text="L">
      <formula>NOT(ISERROR(SEARCH("L",K15)))</formula>
    </cfRule>
  </conditionalFormatting>
  <conditionalFormatting sqref="N15:N54 K15:K54 Q15:Q54 S15:S54">
    <cfRule type="containsText" dxfId="591" priority="9" operator="containsText" text="M">
      <formula>NOT(ISERROR(SEARCH("M",K15)))</formula>
    </cfRule>
  </conditionalFormatting>
  <conditionalFormatting sqref="N40">
    <cfRule type="cellIs" dxfId="590" priority="2" operator="equal">
      <formula>"L"</formula>
    </cfRule>
  </conditionalFormatting>
  <conditionalFormatting sqref="U15:U54">
    <cfRule type="containsText" dxfId="589" priority="3" operator="containsText" text="JUST DO IT">
      <formula>NOT(ISERROR(SEARCH("JUST DO IT",U15)))</formula>
    </cfRule>
    <cfRule type="containsText" dxfId="588" priority="4" operator="containsText" text="POA">
      <formula>NOT(ISERROR(SEARCH("POA",U15)))</formula>
    </cfRule>
    <cfRule type="containsText" dxfId="587" priority="5" operator="containsText" text="PPA">
      <formula>NOT(ISERROR(SEARCH("PPA",U15)))</formula>
    </cfRule>
    <cfRule type="containsText" dxfId="586" priority="6" operator="containsText" text="DA">
      <formula>NOT(ISERROR(SEARCH("DA",U15)))</formula>
    </cfRule>
    <cfRule type="containsText" dxfId="585" priority="7" operator="containsText" text="PA">
      <formula>NOT(ISERROR(SEARCH("PA",U15)))</formula>
    </cfRule>
    <cfRule type="containsText" dxfId="584" priority="8" operator="containsText" text="SA">
      <formula>NOT(ISERROR(SEARCH("SA",U15)))</formula>
    </cfRule>
  </conditionalFormatting>
  <dataValidations count="2">
    <dataValidation type="list" allowBlank="1" showInputMessage="1" showErrorMessage="1" sqref="S15:S54 Q15:Q54 N15:N54 K15:K54" xr:uid="{00000000-0002-0000-0200-000000000000}">
      <formula1>$C$162:$C$170</formula1>
    </dataValidation>
    <dataValidation type="list" allowBlank="1" showInputMessage="1" showErrorMessage="1" sqref="U15:U54" xr:uid="{00000000-0002-0000-0200-000001000000}">
      <formula1>$C$172:$C$177</formula1>
    </dataValidation>
  </dataValidations>
  <printOptions horizontalCentered="1"/>
  <pageMargins left="0.56000000000000005" right="0.3" top="0.48" bottom="0.33" header="0.24" footer="0.3"/>
  <pageSetup scale="85" fitToWidth="0" orientation="portrait" r:id="rId1"/>
  <headerFooter>
    <oddFooter>&amp;C&amp;8Copyright © Kepner-Tregoe, Inc. All Rights Reserved.&amp;R&amp;8Page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082F4D40-61D2-4425-A9E0-955AA0837A97}">
            <xm:f>NOT(ISERROR(SEARCH("N",K15)))</xm:f>
            <xm:f>"N"</xm:f>
            <x14:dxf>
              <fill>
                <patternFill>
                  <bgColor rgb="FF92D050"/>
                </patternFill>
              </fill>
            </x14:dxf>
          </x14:cfRule>
          <xm:sqref>K15:K54 N15:N54 Q15:Q54 S15:S54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FX87"/>
  <sheetViews>
    <sheetView showGridLines="0" zoomScale="130" zoomScaleNormal="130" workbookViewId="0"/>
  </sheetViews>
  <sheetFormatPr defaultColWidth="11.42578125" defaultRowHeight="12"/>
  <cols>
    <col min="1" max="1" width="1.42578125" style="541" customWidth="1"/>
    <col min="2" max="2" width="4.140625" style="541" customWidth="1"/>
    <col min="3" max="3" width="63" style="541" customWidth="1"/>
    <col min="4" max="4" width="2.28515625" style="541" customWidth="1"/>
    <col min="5" max="5" width="63" style="541" customWidth="1"/>
    <col min="6" max="6" width="1.42578125" style="541" customWidth="1"/>
    <col min="7" max="7" width="2.85546875" style="541" customWidth="1"/>
    <col min="8" max="8" width="37" style="541" customWidth="1"/>
    <col min="9" max="9" width="3" style="541" customWidth="1"/>
    <col min="10" max="10" width="16.42578125" style="541" customWidth="1"/>
    <col min="11" max="11" width="56.140625" style="541" customWidth="1"/>
    <col min="12" max="13" width="1.42578125" style="541" customWidth="1"/>
    <col min="14" max="16384" width="11.42578125" style="541"/>
  </cols>
  <sheetData>
    <row r="1" spans="1:180" ht="7.5" customHeight="1">
      <c r="A1" s="914"/>
      <c r="B1" s="914"/>
      <c r="C1" s="914"/>
      <c r="D1" s="914"/>
      <c r="E1" s="914"/>
      <c r="F1" s="914"/>
    </row>
    <row r="2" spans="1:180" ht="41.25" customHeight="1">
      <c r="A2" s="914"/>
      <c r="B2" s="699"/>
      <c r="C2" s="698" t="str">
        <f ca="1">OFFSET(Lexicon!B59,0,$B$3)</f>
        <v>Situation Appraisal</v>
      </c>
      <c r="D2" s="699"/>
      <c r="E2" s="699"/>
      <c r="F2" s="914"/>
      <c r="G2" s="220"/>
      <c r="H2" s="220"/>
      <c r="I2" s="220"/>
      <c r="J2" s="221"/>
      <c r="K2" s="220"/>
    </row>
    <row r="3" spans="1:180" ht="4.5" customHeight="1">
      <c r="A3" s="914"/>
      <c r="B3" s="722">
        <f>Home!BA21</f>
        <v>0</v>
      </c>
      <c r="C3" s="598"/>
      <c r="D3" s="598"/>
      <c r="E3" s="598"/>
      <c r="F3" s="914"/>
      <c r="G3" s="220"/>
      <c r="H3" s="220"/>
      <c r="I3" s="220"/>
      <c r="J3" s="221"/>
      <c r="K3" s="220"/>
    </row>
    <row r="4" spans="1:180" ht="19.5" customHeight="1">
      <c r="A4" s="914"/>
      <c r="B4" s="723" t="str">
        <f ca="1">OFFSET(Lexicon!B82,0,$B$3)</f>
        <v>Identify Concerns</v>
      </c>
      <c r="C4" s="724"/>
      <c r="D4" s="724"/>
      <c r="E4" s="915"/>
      <c r="F4" s="914"/>
      <c r="G4" s="225"/>
      <c r="H4" s="225"/>
      <c r="I4" s="226"/>
      <c r="J4" s="230"/>
      <c r="K4" s="230"/>
    </row>
    <row r="5" spans="1:180" ht="15" customHeight="1">
      <c r="A5" s="914"/>
      <c r="B5" s="725"/>
      <c r="C5" s="725" t="str">
        <f ca="1">OFFSET(Lexicon!B61,0,$B$3)</f>
        <v>What is a Concern?</v>
      </c>
      <c r="D5" s="725"/>
      <c r="E5" s="725" t="str">
        <f ca="1">OFFSET(Lexicon!B70,0,$B$3)</f>
        <v>When to Use Situation Appraisal?</v>
      </c>
      <c r="F5" s="914"/>
      <c r="G5" s="224"/>
      <c r="H5" s="224"/>
      <c r="I5" s="227"/>
      <c r="J5" s="227"/>
      <c r="K5" s="227"/>
    </row>
    <row r="6" spans="1:180" s="191" customFormat="1" ht="14.25" customHeight="1">
      <c r="A6" s="720"/>
      <c r="C6" s="133" t="str">
        <f ca="1">OFFSET(Lexicon!B62,0,$B$3)</f>
        <v>A feeling that you need to do something…</v>
      </c>
      <c r="D6" s="721"/>
      <c r="E6" s="234" t="str">
        <f ca="1">OFFSET(Lexicon!B71,0,$B$3)</f>
        <v>Are any of the concerns facing us unclear?</v>
      </c>
      <c r="F6" s="720"/>
      <c r="G6" s="228"/>
      <c r="H6" s="228"/>
      <c r="I6" s="228"/>
      <c r="J6" s="228"/>
      <c r="K6" s="133"/>
    </row>
    <row r="7" spans="1:180" s="191" customFormat="1" ht="28.5" customHeight="1">
      <c r="A7" s="720"/>
      <c r="C7" s="133" t="str">
        <f ca="1">OFFSET(Lexicon!B63,0,$B$3)</f>
        <v xml:space="preserve">     Fix a problem</v>
      </c>
      <c r="D7" s="721"/>
      <c r="E7" s="680" t="str">
        <f ca="1">OFFSET(Lexicon!B72,0,$B$3)</f>
        <v>Is the number of concerns facing us overwhelming?</v>
      </c>
      <c r="F7" s="720"/>
      <c r="G7" s="856"/>
      <c r="H7" s="856"/>
      <c r="I7" s="856"/>
      <c r="J7" s="228"/>
      <c r="K7" s="133"/>
    </row>
    <row r="8" spans="1:180" s="191" customFormat="1" ht="14.25" customHeight="1">
      <c r="A8" s="720"/>
      <c r="C8" s="566" t="str">
        <f ca="1">OFFSET(Lexicon!B64,0,$B$3)</f>
        <v xml:space="preserve">     Make a choice</v>
      </c>
      <c r="D8" s="721"/>
      <c r="E8" s="680"/>
      <c r="F8" s="720"/>
      <c r="G8" s="132"/>
      <c r="H8" s="132"/>
      <c r="I8" s="132"/>
      <c r="J8" s="228"/>
      <c r="K8" s="133"/>
    </row>
    <row r="9" spans="1:180" s="191" customFormat="1" ht="23.25" customHeight="1">
      <c r="A9" s="720"/>
      <c r="C9" s="133" t="str">
        <f ca="1">OFFSET(Lexicon!B65,0,$B$3)</f>
        <v xml:space="preserve">     Make sure an action or plan works</v>
      </c>
      <c r="D9" s="721"/>
      <c r="E9" s="680" t="str">
        <f ca="1">OFFSET(Lexicon!B73,0,$B$3)</f>
        <v>Are we unclear in which order to address the concerns?</v>
      </c>
      <c r="F9" s="720"/>
      <c r="G9" s="223"/>
      <c r="H9" s="223"/>
      <c r="I9" s="223"/>
      <c r="J9" s="228"/>
      <c r="K9" s="133"/>
    </row>
    <row r="10" spans="1:180" s="191" customFormat="1" ht="14.25" customHeight="1">
      <c r="A10" s="720"/>
      <c r="C10" s="133" t="str">
        <f ca="1">OFFSET(Lexicon!B66,0,$B$3)</f>
        <v xml:space="preserve">     Understand unclear issues</v>
      </c>
      <c r="D10" s="721"/>
      <c r="E10" s="234"/>
      <c r="F10" s="720"/>
      <c r="G10" s="132"/>
      <c r="H10" s="132"/>
      <c r="I10" s="132"/>
      <c r="J10" s="228"/>
      <c r="K10" s="133"/>
    </row>
    <row r="11" spans="1:180" s="191" customFormat="1" ht="28.5" customHeight="1">
      <c r="A11" s="720"/>
      <c r="C11" s="529" t="str">
        <f ca="1">OFFSET(Lexicon!B67,0,$B$3)</f>
        <v>A concern can be a single issue or a group of issues</v>
      </c>
      <c r="D11" s="721"/>
      <c r="E11" s="680" t="str">
        <f ca="1">OFFSET(Lexicon!B74,0,$B$3)</f>
        <v>Are we unclear about how to resolve the concerns?</v>
      </c>
      <c r="F11" s="720"/>
      <c r="G11" s="132"/>
      <c r="H11" s="230"/>
      <c r="I11" s="230"/>
      <c r="J11" s="230"/>
      <c r="K11" s="230"/>
    </row>
    <row r="12" spans="1:180" s="191" customFormat="1" ht="28.5" customHeight="1">
      <c r="A12" s="720"/>
      <c r="C12" s="529" t="str">
        <f ca="1">OFFSET(Lexicon!B68,0,$B$3)</f>
        <v xml:space="preserve">Different types of concerns require different approaches  </v>
      </c>
      <c r="D12" s="721"/>
      <c r="E12" s="234" t="str">
        <f ca="1">OFFSET(Lexicon!B75,0,$B$3)</f>
        <v xml:space="preserve">Yes to any of the above = use Situation Appraisal  </v>
      </c>
      <c r="F12" s="720"/>
      <c r="G12" s="132"/>
      <c r="H12" s="132"/>
      <c r="I12" s="132"/>
      <c r="J12" s="228"/>
      <c r="K12" s="133"/>
    </row>
    <row r="13" spans="1:180" s="191" customFormat="1" ht="6" customHeight="1">
      <c r="A13" s="720"/>
      <c r="B13" s="856"/>
      <c r="C13" s="856"/>
      <c r="D13" s="916"/>
      <c r="F13" s="916"/>
      <c r="G13" s="231"/>
      <c r="H13" s="231"/>
      <c r="I13" s="232"/>
      <c r="J13" s="231"/>
      <c r="K13" s="231"/>
      <c r="N13" s="133"/>
      <c r="P13" s="856"/>
      <c r="Q13" s="133"/>
      <c r="R13" s="133"/>
      <c r="T13" s="856"/>
      <c r="U13" s="133"/>
      <c r="V13" s="133"/>
      <c r="X13" s="856"/>
      <c r="Y13" s="133"/>
      <c r="Z13" s="133"/>
      <c r="AB13" s="856"/>
      <c r="AC13" s="133"/>
      <c r="AD13" s="133"/>
      <c r="AF13" s="856"/>
      <c r="AG13" s="133"/>
      <c r="AH13" s="133"/>
      <c r="AJ13" s="856"/>
      <c r="AK13" s="133"/>
      <c r="AL13" s="133"/>
      <c r="AN13" s="856"/>
      <c r="AO13" s="133"/>
      <c r="AP13" s="133"/>
      <c r="AR13" s="856"/>
      <c r="AS13" s="133"/>
      <c r="AT13" s="133"/>
      <c r="AV13" s="856"/>
      <c r="AW13" s="133"/>
      <c r="AX13" s="133"/>
      <c r="AZ13" s="856"/>
      <c r="BA13" s="133"/>
      <c r="BB13" s="133"/>
      <c r="BD13" s="856"/>
      <c r="BE13" s="133"/>
      <c r="BF13" s="133"/>
      <c r="BH13" s="856"/>
      <c r="BI13" s="133"/>
      <c r="BJ13" s="133"/>
      <c r="BL13" s="856"/>
      <c r="BM13" s="133"/>
      <c r="BN13" s="133"/>
      <c r="BP13" s="856"/>
      <c r="BQ13" s="133"/>
      <c r="BR13" s="133"/>
      <c r="BT13" s="856"/>
      <c r="BU13" s="133"/>
      <c r="BV13" s="133"/>
      <c r="BX13" s="856"/>
      <c r="BY13" s="133"/>
      <c r="BZ13" s="133"/>
      <c r="CB13" s="856"/>
      <c r="CC13" s="133"/>
      <c r="CD13" s="133"/>
      <c r="CF13" s="856"/>
      <c r="CG13" s="133"/>
      <c r="CH13" s="133"/>
      <c r="CJ13" s="856"/>
      <c r="CK13" s="133"/>
      <c r="CL13" s="133"/>
      <c r="CN13" s="856"/>
      <c r="CO13" s="133"/>
      <c r="CP13" s="133"/>
      <c r="CR13" s="856"/>
      <c r="CS13" s="133"/>
      <c r="CT13" s="133"/>
      <c r="CV13" s="856"/>
      <c r="CW13" s="133"/>
      <c r="CX13" s="133"/>
      <c r="CZ13" s="856"/>
      <c r="DA13" s="133"/>
      <c r="DB13" s="133"/>
      <c r="DD13" s="856"/>
      <c r="DE13" s="133"/>
      <c r="DF13" s="133"/>
      <c r="DH13" s="856"/>
      <c r="DI13" s="133"/>
      <c r="DJ13" s="133"/>
      <c r="DL13" s="856"/>
      <c r="DM13" s="133"/>
      <c r="DN13" s="133"/>
      <c r="DP13" s="856"/>
      <c r="DQ13" s="133"/>
      <c r="DR13" s="133"/>
      <c r="DT13" s="856"/>
      <c r="DU13" s="133"/>
      <c r="DV13" s="133"/>
      <c r="DX13" s="856"/>
      <c r="DY13" s="133"/>
      <c r="DZ13" s="133"/>
      <c r="EB13" s="856"/>
      <c r="EC13" s="133"/>
      <c r="ED13" s="133"/>
      <c r="EF13" s="856"/>
      <c r="EG13" s="133"/>
      <c r="EH13" s="133"/>
      <c r="EJ13" s="856"/>
      <c r="EK13" s="133"/>
      <c r="EL13" s="133"/>
      <c r="EN13" s="856"/>
      <c r="EO13" s="133"/>
      <c r="EP13" s="133"/>
      <c r="ER13" s="856"/>
      <c r="ES13" s="133"/>
      <c r="ET13" s="133"/>
      <c r="EV13" s="856"/>
      <c r="EW13" s="133"/>
      <c r="EX13" s="133"/>
      <c r="EZ13" s="856"/>
      <c r="FA13" s="133"/>
      <c r="FB13" s="133"/>
      <c r="FD13" s="856"/>
      <c r="FE13" s="133"/>
      <c r="FF13" s="133"/>
      <c r="FH13" s="856"/>
      <c r="FI13" s="133"/>
      <c r="FJ13" s="133"/>
      <c r="FL13" s="856"/>
      <c r="FM13" s="133"/>
      <c r="FN13" s="133"/>
      <c r="FP13" s="856"/>
      <c r="FQ13" s="133"/>
      <c r="FR13" s="133"/>
      <c r="FT13" s="856"/>
      <c r="FU13" s="133"/>
      <c r="FV13" s="133"/>
      <c r="FX13" s="856"/>
    </row>
    <row r="14" spans="1:180" ht="15" customHeight="1">
      <c r="A14" s="914"/>
      <c r="B14" s="726" t="str">
        <f ca="1">OFFSET(Lexicon!B77,0,$B$3)</f>
        <v>Identify the Theme</v>
      </c>
      <c r="C14" s="727"/>
      <c r="D14" s="727"/>
      <c r="E14" s="727"/>
      <c r="F14" s="917"/>
      <c r="G14" s="196"/>
      <c r="H14" s="196"/>
      <c r="J14" s="196"/>
      <c r="K14" s="196"/>
      <c r="M14" s="233"/>
    </row>
    <row r="15" spans="1:180" ht="15.75">
      <c r="A15" s="914"/>
      <c r="B15" s="857"/>
      <c r="D15" s="309" t="str">
        <f ca="1">OFFSET(Lexicon!B78,0,$B$3)</f>
        <v>What are the primary areas of concern?</v>
      </c>
      <c r="F15" s="914"/>
      <c r="G15" s="196"/>
      <c r="H15" s="196"/>
      <c r="J15" s="196"/>
      <c r="K15" s="196"/>
      <c r="M15" s="233"/>
    </row>
    <row r="16" spans="1:180">
      <c r="A16" s="914"/>
      <c r="B16" s="192"/>
      <c r="D16" s="309" t="str">
        <f ca="1">OFFSET(Lexicon!B79,0,$B$3)</f>
        <v>What boundaries will help focus our attention and resources?</v>
      </c>
      <c r="F16" s="914"/>
      <c r="G16" s="196"/>
      <c r="H16" s="196"/>
      <c r="J16" s="196"/>
      <c r="K16" s="196"/>
      <c r="M16" s="233"/>
    </row>
    <row r="17" spans="1:180">
      <c r="A17" s="914"/>
      <c r="B17" s="132"/>
      <c r="D17" s="309" t="str">
        <f ca="1">OFFSET(Lexicon!B80,0,$B$3)</f>
        <v xml:space="preserve">What is the theme for this Situation Appraisal? </v>
      </c>
      <c r="F17" s="914"/>
      <c r="G17" s="195"/>
      <c r="H17" s="195"/>
      <c r="I17" s="191"/>
      <c r="J17" s="195"/>
      <c r="K17" s="195"/>
      <c r="M17" s="191"/>
    </row>
    <row r="18" spans="1:180" ht="6" customHeight="1">
      <c r="A18" s="914"/>
      <c r="B18" s="132"/>
      <c r="C18" s="133"/>
      <c r="D18" s="133"/>
      <c r="F18" s="914"/>
      <c r="G18" s="195"/>
      <c r="H18" s="195"/>
      <c r="I18" s="191"/>
      <c r="J18" s="195"/>
      <c r="K18" s="195"/>
      <c r="M18" s="191"/>
    </row>
    <row r="19" spans="1:180" ht="15" customHeight="1">
      <c r="A19" s="914"/>
      <c r="B19" s="726" t="str">
        <f ca="1">OFFSET(Lexicon!B83,0,$B$3)</f>
        <v>List Concerns</v>
      </c>
      <c r="C19" s="727"/>
      <c r="D19" s="727"/>
      <c r="E19" s="727"/>
      <c r="F19" s="914"/>
      <c r="G19" s="195"/>
      <c r="H19" s="195"/>
      <c r="I19" s="234"/>
      <c r="J19" s="196"/>
      <c r="K19" s="195"/>
      <c r="M19" s="191"/>
      <c r="N19" s="133"/>
      <c r="P19" s="857"/>
      <c r="Q19" s="133"/>
      <c r="R19" s="133"/>
      <c r="T19" s="857"/>
      <c r="U19" s="133"/>
      <c r="V19" s="133"/>
      <c r="X19" s="857"/>
      <c r="Y19" s="133"/>
      <c r="Z19" s="133"/>
      <c r="AB19" s="857"/>
      <c r="AC19" s="133"/>
      <c r="AD19" s="133"/>
      <c r="AF19" s="857"/>
      <c r="AG19" s="133"/>
      <c r="AH19" s="133"/>
      <c r="AJ19" s="857"/>
      <c r="AK19" s="133"/>
      <c r="AL19" s="133"/>
      <c r="AN19" s="857"/>
      <c r="AO19" s="133"/>
      <c r="AP19" s="133"/>
      <c r="AR19" s="857"/>
      <c r="AS19" s="133"/>
      <c r="AT19" s="133"/>
      <c r="AV19" s="857"/>
      <c r="AW19" s="133"/>
      <c r="AX19" s="133"/>
      <c r="AZ19" s="857"/>
      <c r="BA19" s="133"/>
      <c r="BB19" s="133"/>
      <c r="BD19" s="857"/>
      <c r="BE19" s="133"/>
      <c r="BF19" s="133"/>
      <c r="BH19" s="857"/>
      <c r="BI19" s="133"/>
      <c r="BJ19" s="133"/>
      <c r="BL19" s="857"/>
      <c r="BM19" s="133"/>
      <c r="BN19" s="133"/>
      <c r="BP19" s="857"/>
      <c r="BQ19" s="133"/>
      <c r="BR19" s="133"/>
      <c r="BT19" s="857"/>
      <c r="BU19" s="133"/>
      <c r="BV19" s="133"/>
      <c r="BX19" s="857"/>
      <c r="BY19" s="133"/>
      <c r="BZ19" s="133"/>
      <c r="CB19" s="857"/>
      <c r="CC19" s="133"/>
      <c r="CD19" s="133"/>
      <c r="CF19" s="857"/>
      <c r="CG19" s="133"/>
      <c r="CH19" s="133"/>
      <c r="CJ19" s="857"/>
      <c r="CK19" s="133"/>
      <c r="CL19" s="133"/>
      <c r="CN19" s="857"/>
      <c r="CO19" s="133"/>
      <c r="CP19" s="133"/>
      <c r="CR19" s="857"/>
      <c r="CS19" s="133"/>
      <c r="CT19" s="133"/>
      <c r="CV19" s="857"/>
      <c r="CW19" s="133"/>
      <c r="CX19" s="133"/>
      <c r="CZ19" s="857"/>
      <c r="DA19" s="133"/>
      <c r="DB19" s="133"/>
      <c r="DD19" s="857"/>
      <c r="DE19" s="133"/>
      <c r="DF19" s="133"/>
      <c r="DH19" s="857"/>
      <c r="DI19" s="133"/>
      <c r="DJ19" s="133"/>
      <c r="DL19" s="857"/>
      <c r="DM19" s="133"/>
      <c r="DN19" s="133"/>
      <c r="DP19" s="857"/>
      <c r="DQ19" s="133"/>
      <c r="DR19" s="133"/>
      <c r="DT19" s="857"/>
      <c r="DU19" s="133"/>
      <c r="DV19" s="133"/>
      <c r="DX19" s="857"/>
      <c r="DY19" s="133"/>
      <c r="DZ19" s="133"/>
      <c r="EB19" s="857"/>
      <c r="EC19" s="133"/>
      <c r="ED19" s="133"/>
      <c r="EF19" s="857"/>
      <c r="EG19" s="133"/>
      <c r="EH19" s="133"/>
      <c r="EJ19" s="857"/>
      <c r="EK19" s="133"/>
      <c r="EL19" s="133"/>
      <c r="EN19" s="857"/>
      <c r="EO19" s="133"/>
      <c r="EP19" s="133"/>
      <c r="ER19" s="857"/>
      <c r="ES19" s="133"/>
      <c r="ET19" s="133"/>
      <c r="EV19" s="857"/>
      <c r="EW19" s="133"/>
      <c r="EX19" s="133"/>
      <c r="EZ19" s="857"/>
      <c r="FA19" s="133"/>
      <c r="FB19" s="133"/>
      <c r="FD19" s="857"/>
      <c r="FE19" s="133"/>
      <c r="FF19" s="133"/>
      <c r="FH19" s="857"/>
      <c r="FI19" s="133"/>
      <c r="FJ19" s="133"/>
      <c r="FL19" s="857"/>
      <c r="FM19" s="133"/>
      <c r="FN19" s="133"/>
      <c r="FP19" s="857"/>
      <c r="FQ19" s="133"/>
      <c r="FR19" s="133"/>
      <c r="FT19" s="857"/>
      <c r="FU19" s="133"/>
      <c r="FV19" s="133"/>
      <c r="FX19" s="857"/>
    </row>
    <row r="20" spans="1:180" ht="15" customHeight="1">
      <c r="A20" s="914"/>
      <c r="D20" s="309" t="str">
        <f ca="1">OFFSET(Lexicon!B84,0,$B$3)</f>
        <v>What deviations are occuring?</v>
      </c>
      <c r="F20" s="914"/>
      <c r="G20" s="195"/>
      <c r="H20" s="195"/>
      <c r="I20" s="191"/>
      <c r="J20" s="196"/>
      <c r="K20" s="195"/>
      <c r="M20" s="191"/>
      <c r="N20" s="133"/>
      <c r="P20" s="857"/>
      <c r="Q20" s="133"/>
      <c r="R20" s="133"/>
      <c r="T20" s="857"/>
      <c r="U20" s="133"/>
      <c r="V20" s="133"/>
      <c r="X20" s="857"/>
      <c r="Y20" s="133"/>
      <c r="Z20" s="133"/>
      <c r="AB20" s="857"/>
      <c r="AC20" s="133"/>
      <c r="AD20" s="133"/>
      <c r="AF20" s="857"/>
      <c r="AG20" s="133"/>
      <c r="AH20" s="133"/>
      <c r="AJ20" s="857"/>
      <c r="AK20" s="133"/>
      <c r="AL20" s="133"/>
      <c r="AN20" s="857"/>
      <c r="AO20" s="133"/>
      <c r="AP20" s="133"/>
      <c r="AR20" s="857"/>
      <c r="AS20" s="133"/>
      <c r="AT20" s="133"/>
      <c r="AV20" s="857"/>
      <c r="AW20" s="133"/>
      <c r="AX20" s="133"/>
      <c r="AZ20" s="857"/>
      <c r="BA20" s="133"/>
      <c r="BB20" s="133"/>
      <c r="BD20" s="857"/>
      <c r="BE20" s="133"/>
      <c r="BF20" s="133"/>
      <c r="BH20" s="857"/>
      <c r="BI20" s="133"/>
      <c r="BJ20" s="133"/>
      <c r="BL20" s="857"/>
      <c r="BM20" s="133"/>
      <c r="BN20" s="133"/>
      <c r="BP20" s="857"/>
      <c r="BQ20" s="133"/>
      <c r="BR20" s="133"/>
      <c r="BT20" s="857"/>
      <c r="BU20" s="133"/>
      <c r="BV20" s="133"/>
      <c r="BX20" s="857"/>
      <c r="BY20" s="133"/>
      <c r="BZ20" s="133"/>
      <c r="CB20" s="857"/>
      <c r="CC20" s="133"/>
      <c r="CD20" s="133"/>
      <c r="CF20" s="857"/>
      <c r="CG20" s="133"/>
      <c r="CH20" s="133"/>
      <c r="CJ20" s="857"/>
      <c r="CK20" s="133"/>
      <c r="CL20" s="133"/>
      <c r="CN20" s="857"/>
      <c r="CO20" s="133"/>
      <c r="CP20" s="133"/>
      <c r="CR20" s="857"/>
      <c r="CS20" s="133"/>
      <c r="CT20" s="133"/>
      <c r="CV20" s="857"/>
      <c r="CW20" s="133"/>
      <c r="CX20" s="133"/>
      <c r="CZ20" s="857"/>
      <c r="DA20" s="133"/>
      <c r="DB20" s="133"/>
      <c r="DD20" s="857"/>
      <c r="DE20" s="133"/>
      <c r="DF20" s="133"/>
      <c r="DH20" s="857"/>
      <c r="DI20" s="133"/>
      <c r="DJ20" s="133"/>
      <c r="DL20" s="857"/>
      <c r="DM20" s="133"/>
      <c r="DN20" s="133"/>
      <c r="DP20" s="857"/>
      <c r="DQ20" s="133"/>
      <c r="DR20" s="133"/>
      <c r="DT20" s="857"/>
      <c r="DU20" s="133"/>
      <c r="DV20" s="133"/>
      <c r="DX20" s="857"/>
      <c r="DY20" s="133"/>
      <c r="DZ20" s="133"/>
      <c r="EB20" s="857"/>
      <c r="EC20" s="133"/>
      <c r="ED20" s="133"/>
      <c r="EF20" s="857"/>
      <c r="EG20" s="133"/>
      <c r="EH20" s="133"/>
      <c r="EJ20" s="857"/>
      <c r="EK20" s="133"/>
      <c r="EL20" s="133"/>
      <c r="EN20" s="857"/>
      <c r="EO20" s="133"/>
      <c r="EP20" s="133"/>
      <c r="ER20" s="857"/>
      <c r="ES20" s="133"/>
      <c r="ET20" s="133"/>
      <c r="EV20" s="857"/>
      <c r="EW20" s="133"/>
      <c r="EX20" s="133"/>
      <c r="EZ20" s="857"/>
      <c r="FA20" s="133"/>
      <c r="FB20" s="133"/>
      <c r="FD20" s="857"/>
      <c r="FE20" s="133"/>
      <c r="FF20" s="133"/>
      <c r="FH20" s="857"/>
      <c r="FI20" s="133"/>
      <c r="FJ20" s="133"/>
      <c r="FL20" s="857"/>
      <c r="FM20" s="133"/>
      <c r="FN20" s="133"/>
      <c r="FP20" s="857"/>
      <c r="FQ20" s="133"/>
      <c r="FR20" s="133"/>
      <c r="FT20" s="857"/>
      <c r="FU20" s="133"/>
      <c r="FV20" s="133"/>
      <c r="FX20" s="857"/>
    </row>
    <row r="21" spans="1:180">
      <c r="A21" s="914"/>
      <c r="D21" s="309" t="str">
        <f ca="1">OFFSET(Lexicon!B85,0,$B$3)</f>
        <v>What decisions need to be made?</v>
      </c>
      <c r="F21" s="914"/>
      <c r="G21" s="195"/>
      <c r="H21" s="195"/>
      <c r="I21" s="191"/>
      <c r="J21" s="196"/>
      <c r="K21" s="195"/>
      <c r="M21" s="191"/>
      <c r="N21" s="133"/>
      <c r="P21" s="132"/>
      <c r="Q21" s="133"/>
      <c r="R21" s="133"/>
      <c r="T21" s="132"/>
      <c r="U21" s="133"/>
      <c r="V21" s="133"/>
      <c r="X21" s="132"/>
      <c r="Y21" s="133"/>
      <c r="Z21" s="133"/>
      <c r="AB21" s="132"/>
      <c r="AC21" s="133"/>
      <c r="AD21" s="133"/>
      <c r="AF21" s="132"/>
      <c r="AG21" s="133"/>
      <c r="AH21" s="133"/>
      <c r="AJ21" s="132"/>
      <c r="AK21" s="133"/>
      <c r="AL21" s="133"/>
      <c r="AN21" s="132"/>
      <c r="AO21" s="133"/>
      <c r="AP21" s="133"/>
      <c r="AR21" s="132"/>
      <c r="AS21" s="133"/>
      <c r="AT21" s="133"/>
      <c r="AV21" s="132"/>
      <c r="AW21" s="133"/>
      <c r="AX21" s="133"/>
      <c r="AZ21" s="132"/>
      <c r="BA21" s="133"/>
      <c r="BB21" s="133"/>
      <c r="BD21" s="132"/>
      <c r="BE21" s="133"/>
      <c r="BF21" s="133"/>
      <c r="BH21" s="132"/>
      <c r="BI21" s="133"/>
      <c r="BJ21" s="133"/>
      <c r="BL21" s="132"/>
      <c r="BM21" s="133"/>
      <c r="BN21" s="133"/>
      <c r="BP21" s="132"/>
      <c r="BQ21" s="133"/>
      <c r="BR21" s="133"/>
      <c r="BT21" s="132"/>
      <c r="BU21" s="133"/>
      <c r="BV21" s="133"/>
      <c r="BX21" s="132"/>
      <c r="BY21" s="133"/>
      <c r="BZ21" s="133"/>
      <c r="CB21" s="132"/>
      <c r="CC21" s="133"/>
      <c r="CD21" s="133"/>
      <c r="CF21" s="132"/>
      <c r="CG21" s="133"/>
      <c r="CH21" s="133"/>
      <c r="CJ21" s="132"/>
      <c r="CK21" s="133"/>
      <c r="CL21" s="133"/>
      <c r="CN21" s="132"/>
      <c r="CO21" s="133"/>
      <c r="CP21" s="133"/>
      <c r="CR21" s="132"/>
      <c r="CS21" s="133"/>
      <c r="CT21" s="133"/>
      <c r="CV21" s="132"/>
      <c r="CW21" s="133"/>
      <c r="CX21" s="133"/>
      <c r="CZ21" s="132"/>
      <c r="DA21" s="133"/>
      <c r="DB21" s="133"/>
      <c r="DD21" s="132"/>
      <c r="DE21" s="133"/>
      <c r="DF21" s="133"/>
      <c r="DH21" s="132"/>
      <c r="DI21" s="133"/>
      <c r="DJ21" s="133"/>
      <c r="DL21" s="132"/>
      <c r="DM21" s="133"/>
      <c r="DN21" s="133"/>
      <c r="DP21" s="132"/>
      <c r="DQ21" s="133"/>
      <c r="DR21" s="133"/>
      <c r="DT21" s="132"/>
      <c r="DU21" s="133"/>
      <c r="DV21" s="133"/>
      <c r="DX21" s="132"/>
      <c r="DY21" s="133"/>
      <c r="DZ21" s="133"/>
      <c r="EB21" s="132"/>
      <c r="EC21" s="133"/>
      <c r="ED21" s="133"/>
      <c r="EF21" s="132"/>
      <c r="EG21" s="133"/>
      <c r="EH21" s="133"/>
      <c r="EJ21" s="132"/>
      <c r="EK21" s="133"/>
      <c r="EL21" s="133"/>
      <c r="EN21" s="132"/>
      <c r="EO21" s="133"/>
      <c r="EP21" s="133"/>
      <c r="ER21" s="132"/>
      <c r="ES21" s="133"/>
      <c r="ET21" s="133"/>
      <c r="EV21" s="132"/>
      <c r="EW21" s="133"/>
      <c r="EX21" s="133"/>
      <c r="EZ21" s="132"/>
      <c r="FA21" s="133"/>
      <c r="FB21" s="133"/>
      <c r="FD21" s="132"/>
      <c r="FE21" s="133"/>
      <c r="FF21" s="133"/>
      <c r="FH21" s="132"/>
      <c r="FI21" s="133"/>
      <c r="FJ21" s="133"/>
      <c r="FL21" s="132"/>
      <c r="FM21" s="133"/>
      <c r="FN21" s="133"/>
      <c r="FP21" s="132"/>
      <c r="FQ21" s="133"/>
      <c r="FR21" s="133"/>
      <c r="FT21" s="132"/>
      <c r="FU21" s="133"/>
      <c r="FV21" s="133"/>
      <c r="FX21" s="132"/>
    </row>
    <row r="22" spans="1:180">
      <c r="A22" s="914"/>
      <c r="D22" s="309" t="str">
        <f ca="1">OFFSET(Lexicon!B86,0,$B$3)</f>
        <v>What plans should be implemented?</v>
      </c>
      <c r="F22" s="914"/>
      <c r="G22" s="195"/>
      <c r="H22" s="195"/>
      <c r="I22" s="196"/>
      <c r="J22" s="196"/>
      <c r="K22" s="195"/>
      <c r="M22" s="191"/>
      <c r="N22" s="133"/>
      <c r="P22" s="132"/>
      <c r="Q22" s="133"/>
      <c r="R22" s="133"/>
      <c r="T22" s="132"/>
      <c r="U22" s="133"/>
      <c r="V22" s="133"/>
      <c r="X22" s="132"/>
      <c r="Y22" s="133"/>
      <c r="Z22" s="133"/>
      <c r="AB22" s="132"/>
      <c r="AC22" s="133"/>
      <c r="AD22" s="133"/>
      <c r="AF22" s="132"/>
      <c r="AG22" s="133"/>
      <c r="AH22" s="133"/>
      <c r="AJ22" s="132"/>
      <c r="AK22" s="133"/>
      <c r="AL22" s="133"/>
      <c r="AN22" s="132"/>
      <c r="AO22" s="133"/>
      <c r="AP22" s="133"/>
      <c r="AR22" s="132"/>
      <c r="AS22" s="133"/>
      <c r="AT22" s="133"/>
      <c r="AV22" s="132"/>
      <c r="AW22" s="133"/>
      <c r="AX22" s="133"/>
      <c r="AZ22" s="132"/>
      <c r="BA22" s="133"/>
      <c r="BB22" s="133"/>
      <c r="BD22" s="132"/>
      <c r="BE22" s="133"/>
      <c r="BF22" s="133"/>
      <c r="BH22" s="132"/>
      <c r="BI22" s="133"/>
      <c r="BJ22" s="133"/>
      <c r="BL22" s="132"/>
      <c r="BM22" s="133"/>
      <c r="BN22" s="133"/>
      <c r="BP22" s="132"/>
      <c r="BQ22" s="133"/>
      <c r="BR22" s="133"/>
      <c r="BT22" s="132"/>
      <c r="BU22" s="133"/>
      <c r="BV22" s="133"/>
      <c r="BX22" s="132"/>
      <c r="BY22" s="133"/>
      <c r="BZ22" s="133"/>
      <c r="CB22" s="132"/>
      <c r="CC22" s="133"/>
      <c r="CD22" s="133"/>
      <c r="CF22" s="132"/>
      <c r="CG22" s="133"/>
      <c r="CH22" s="133"/>
      <c r="CJ22" s="132"/>
      <c r="CK22" s="133"/>
      <c r="CL22" s="133"/>
      <c r="CN22" s="132"/>
      <c r="CO22" s="133"/>
      <c r="CP22" s="133"/>
      <c r="CR22" s="132"/>
      <c r="CS22" s="133"/>
      <c r="CT22" s="133"/>
      <c r="CV22" s="132"/>
      <c r="CW22" s="133"/>
      <c r="CX22" s="133"/>
      <c r="CZ22" s="132"/>
      <c r="DA22" s="133"/>
      <c r="DB22" s="133"/>
      <c r="DD22" s="132"/>
      <c r="DE22" s="133"/>
      <c r="DF22" s="133"/>
      <c r="DH22" s="132"/>
      <c r="DI22" s="133"/>
      <c r="DJ22" s="133"/>
      <c r="DL22" s="132"/>
      <c r="DM22" s="133"/>
      <c r="DN22" s="133"/>
      <c r="DP22" s="132"/>
      <c r="DQ22" s="133"/>
      <c r="DR22" s="133"/>
      <c r="DT22" s="132"/>
      <c r="DU22" s="133"/>
      <c r="DV22" s="133"/>
      <c r="DX22" s="132"/>
      <c r="DY22" s="133"/>
      <c r="DZ22" s="133"/>
      <c r="EB22" s="132"/>
      <c r="EC22" s="133"/>
      <c r="ED22" s="133"/>
      <c r="EF22" s="132"/>
      <c r="EG22" s="133"/>
      <c r="EH22" s="133"/>
      <c r="EJ22" s="132"/>
      <c r="EK22" s="133"/>
      <c r="EL22" s="133"/>
      <c r="EN22" s="132"/>
      <c r="EO22" s="133"/>
      <c r="EP22" s="133"/>
      <c r="ER22" s="132"/>
      <c r="ES22" s="133"/>
      <c r="ET22" s="133"/>
      <c r="EV22" s="132"/>
      <c r="EW22" s="133"/>
      <c r="EX22" s="133"/>
      <c r="EZ22" s="132"/>
      <c r="FA22" s="133"/>
      <c r="FB22" s="133"/>
      <c r="FD22" s="132"/>
      <c r="FE22" s="133"/>
      <c r="FF22" s="133"/>
      <c r="FH22" s="132"/>
      <c r="FI22" s="133"/>
      <c r="FJ22" s="133"/>
      <c r="FL22" s="132"/>
      <c r="FM22" s="133"/>
      <c r="FN22" s="133"/>
      <c r="FP22" s="132"/>
      <c r="FQ22" s="133"/>
      <c r="FR22" s="133"/>
      <c r="FT22" s="132"/>
      <c r="FU22" s="133"/>
      <c r="FV22" s="133"/>
      <c r="FX22" s="132"/>
    </row>
    <row r="23" spans="1:180">
      <c r="A23" s="914"/>
      <c r="D23" s="309" t="str">
        <f ca="1">OFFSET(Lexicon!B87,0,$B$3)</f>
        <v>What changes are anticipated?</v>
      </c>
      <c r="F23" s="914"/>
      <c r="G23" s="195"/>
      <c r="H23" s="195"/>
      <c r="I23" s="196"/>
      <c r="J23" s="191"/>
      <c r="K23" s="195"/>
      <c r="M23" s="191"/>
      <c r="N23" s="133"/>
      <c r="P23" s="132"/>
      <c r="Q23" s="133"/>
      <c r="R23" s="133"/>
      <c r="T23" s="132"/>
      <c r="U23" s="133"/>
      <c r="V23" s="133"/>
      <c r="X23" s="132"/>
      <c r="Y23" s="133"/>
      <c r="Z23" s="133"/>
      <c r="AB23" s="132"/>
      <c r="AC23" s="133"/>
      <c r="AD23" s="133"/>
      <c r="AF23" s="132"/>
      <c r="AG23" s="133"/>
      <c r="AH23" s="133"/>
      <c r="AJ23" s="132"/>
      <c r="AK23" s="133"/>
      <c r="AL23" s="133"/>
      <c r="AN23" s="132"/>
      <c r="AO23" s="133"/>
      <c r="AP23" s="133"/>
      <c r="AR23" s="132"/>
      <c r="AS23" s="133"/>
      <c r="AT23" s="133"/>
      <c r="AV23" s="132"/>
      <c r="AW23" s="133"/>
      <c r="AX23" s="133"/>
      <c r="AZ23" s="132"/>
      <c r="BA23" s="133"/>
      <c r="BB23" s="133"/>
      <c r="BD23" s="132"/>
      <c r="BE23" s="133"/>
      <c r="BF23" s="133"/>
      <c r="BH23" s="132"/>
      <c r="BI23" s="133"/>
      <c r="BJ23" s="133"/>
      <c r="BL23" s="132"/>
      <c r="BM23" s="133"/>
      <c r="BN23" s="133"/>
      <c r="BP23" s="132"/>
      <c r="BQ23" s="133"/>
      <c r="BR23" s="133"/>
      <c r="BT23" s="132"/>
      <c r="BU23" s="133"/>
      <c r="BV23" s="133"/>
      <c r="BX23" s="132"/>
      <c r="BY23" s="133"/>
      <c r="BZ23" s="133"/>
      <c r="CB23" s="132"/>
      <c r="CC23" s="133"/>
      <c r="CD23" s="133"/>
      <c r="CF23" s="132"/>
      <c r="CG23" s="133"/>
      <c r="CH23" s="133"/>
      <c r="CJ23" s="132"/>
      <c r="CK23" s="133"/>
      <c r="CL23" s="133"/>
      <c r="CN23" s="132"/>
      <c r="CO23" s="133"/>
      <c r="CP23" s="133"/>
      <c r="CR23" s="132"/>
      <c r="CS23" s="133"/>
      <c r="CT23" s="133"/>
      <c r="CV23" s="132"/>
      <c r="CW23" s="133"/>
      <c r="CX23" s="133"/>
      <c r="CZ23" s="132"/>
      <c r="DA23" s="133"/>
      <c r="DB23" s="133"/>
      <c r="DD23" s="132"/>
      <c r="DE23" s="133"/>
      <c r="DF23" s="133"/>
      <c r="DH23" s="132"/>
      <c r="DI23" s="133"/>
      <c r="DJ23" s="133"/>
      <c r="DL23" s="132"/>
      <c r="DM23" s="133"/>
      <c r="DN23" s="133"/>
      <c r="DP23" s="132"/>
      <c r="DQ23" s="133"/>
      <c r="DR23" s="133"/>
      <c r="DT23" s="132"/>
      <c r="DU23" s="133"/>
      <c r="DV23" s="133"/>
      <c r="DX23" s="132"/>
      <c r="DY23" s="133"/>
      <c r="DZ23" s="133"/>
      <c r="EB23" s="132"/>
      <c r="EC23" s="133"/>
      <c r="ED23" s="133"/>
      <c r="EF23" s="132"/>
      <c r="EG23" s="133"/>
      <c r="EH23" s="133"/>
      <c r="EJ23" s="132"/>
      <c r="EK23" s="133"/>
      <c r="EL23" s="133"/>
      <c r="EN23" s="132"/>
      <c r="EO23" s="133"/>
      <c r="EP23" s="133"/>
      <c r="ER23" s="132"/>
      <c r="ES23" s="133"/>
      <c r="ET23" s="133"/>
      <c r="EV23" s="132"/>
      <c r="EW23" s="133"/>
      <c r="EX23" s="133"/>
      <c r="EZ23" s="132"/>
      <c r="FA23" s="133"/>
      <c r="FB23" s="133"/>
      <c r="FD23" s="132"/>
      <c r="FE23" s="133"/>
      <c r="FF23" s="133"/>
      <c r="FH23" s="132"/>
      <c r="FI23" s="133"/>
      <c r="FJ23" s="133"/>
      <c r="FL23" s="132"/>
      <c r="FM23" s="133"/>
      <c r="FN23" s="133"/>
      <c r="FP23" s="132"/>
      <c r="FQ23" s="133"/>
      <c r="FR23" s="133"/>
      <c r="FT23" s="132"/>
      <c r="FU23" s="133"/>
      <c r="FV23" s="133"/>
      <c r="FX23" s="132"/>
    </row>
    <row r="24" spans="1:180">
      <c r="A24" s="914"/>
      <c r="D24" s="309" t="str">
        <f ca="1">OFFSET(Lexicon!B88,0,$B$3)</f>
        <v>What threats exist?</v>
      </c>
      <c r="F24" s="914"/>
      <c r="G24" s="236"/>
      <c r="H24" s="236"/>
      <c r="J24" s="222"/>
      <c r="K24" s="236"/>
      <c r="M24" s="191"/>
      <c r="N24" s="133"/>
      <c r="P24" s="132"/>
      <c r="Q24" s="133"/>
      <c r="R24" s="133"/>
      <c r="T24" s="132"/>
      <c r="U24" s="133"/>
      <c r="V24" s="133"/>
      <c r="X24" s="132"/>
      <c r="Y24" s="133"/>
      <c r="Z24" s="133"/>
      <c r="AB24" s="132"/>
      <c r="AC24" s="133"/>
      <c r="AD24" s="133"/>
      <c r="AF24" s="132"/>
      <c r="AG24" s="133"/>
      <c r="AH24" s="133"/>
      <c r="AJ24" s="132"/>
      <c r="AK24" s="133"/>
      <c r="AL24" s="133"/>
      <c r="AN24" s="132"/>
      <c r="AO24" s="133"/>
      <c r="AP24" s="133"/>
      <c r="AR24" s="132"/>
      <c r="AS24" s="133"/>
      <c r="AT24" s="133"/>
      <c r="AV24" s="132"/>
      <c r="AW24" s="133"/>
      <c r="AX24" s="133"/>
      <c r="AZ24" s="132"/>
      <c r="BA24" s="133"/>
      <c r="BB24" s="133"/>
      <c r="BD24" s="132"/>
      <c r="BE24" s="133"/>
      <c r="BF24" s="133"/>
      <c r="BH24" s="132"/>
      <c r="BI24" s="133"/>
      <c r="BJ24" s="133"/>
      <c r="BL24" s="132"/>
      <c r="BM24" s="133"/>
      <c r="BN24" s="133"/>
      <c r="BP24" s="132"/>
      <c r="BQ24" s="133"/>
      <c r="BR24" s="133"/>
      <c r="BT24" s="132"/>
      <c r="BU24" s="133"/>
      <c r="BV24" s="133"/>
      <c r="BX24" s="132"/>
      <c r="BY24" s="133"/>
      <c r="BZ24" s="133"/>
      <c r="CB24" s="132"/>
      <c r="CC24" s="133"/>
      <c r="CD24" s="133"/>
      <c r="CF24" s="132"/>
      <c r="CG24" s="133"/>
      <c r="CH24" s="133"/>
      <c r="CJ24" s="132"/>
      <c r="CK24" s="133"/>
      <c r="CL24" s="133"/>
      <c r="CN24" s="132"/>
      <c r="CO24" s="133"/>
      <c r="CP24" s="133"/>
      <c r="CR24" s="132"/>
      <c r="CS24" s="133"/>
      <c r="CT24" s="133"/>
      <c r="CV24" s="132"/>
      <c r="CW24" s="133"/>
      <c r="CX24" s="133"/>
      <c r="CZ24" s="132"/>
      <c r="DA24" s="133"/>
      <c r="DB24" s="133"/>
      <c r="DD24" s="132"/>
      <c r="DE24" s="133"/>
      <c r="DF24" s="133"/>
      <c r="DH24" s="132"/>
      <c r="DI24" s="133"/>
      <c r="DJ24" s="133"/>
      <c r="DL24" s="132"/>
      <c r="DM24" s="133"/>
      <c r="DN24" s="133"/>
      <c r="DP24" s="132"/>
      <c r="DQ24" s="133"/>
      <c r="DR24" s="133"/>
      <c r="DT24" s="132"/>
      <c r="DU24" s="133"/>
      <c r="DV24" s="133"/>
      <c r="DX24" s="132"/>
      <c r="DY24" s="133"/>
      <c r="DZ24" s="133"/>
      <c r="EB24" s="132"/>
      <c r="EC24" s="133"/>
      <c r="ED24" s="133"/>
      <c r="EF24" s="132"/>
      <c r="EG24" s="133"/>
      <c r="EH24" s="133"/>
      <c r="EJ24" s="132"/>
      <c r="EK24" s="133"/>
      <c r="EL24" s="133"/>
      <c r="EN24" s="132"/>
      <c r="EO24" s="133"/>
      <c r="EP24" s="133"/>
      <c r="ER24" s="132"/>
      <c r="ES24" s="133"/>
      <c r="ET24" s="133"/>
      <c r="EV24" s="132"/>
      <c r="EW24" s="133"/>
      <c r="EX24" s="133"/>
      <c r="EZ24" s="132"/>
      <c r="FA24" s="133"/>
      <c r="FB24" s="133"/>
      <c r="FD24" s="132"/>
      <c r="FE24" s="133"/>
      <c r="FF24" s="133"/>
      <c r="FH24" s="132"/>
      <c r="FI24" s="133"/>
      <c r="FJ24" s="133"/>
      <c r="FL24" s="132"/>
      <c r="FM24" s="133"/>
      <c r="FN24" s="133"/>
      <c r="FP24" s="132"/>
      <c r="FQ24" s="133"/>
      <c r="FR24" s="133"/>
      <c r="FT24" s="132"/>
      <c r="FU24" s="133"/>
      <c r="FV24" s="133"/>
      <c r="FX24" s="132"/>
    </row>
    <row r="25" spans="1:180">
      <c r="A25" s="914"/>
      <c r="D25" s="309" t="str">
        <f ca="1">OFFSET(Lexicon!B89,0,$B$3)</f>
        <v>What opportunities exist?</v>
      </c>
      <c r="F25" s="914"/>
      <c r="G25" s="195"/>
      <c r="H25" s="195"/>
      <c r="I25" s="196"/>
      <c r="J25" s="195"/>
      <c r="K25" s="195"/>
      <c r="M25" s="191"/>
      <c r="N25" s="133"/>
      <c r="P25" s="132"/>
      <c r="Q25" s="133"/>
      <c r="R25" s="133"/>
      <c r="T25" s="132"/>
      <c r="U25" s="133"/>
      <c r="V25" s="133"/>
      <c r="X25" s="132"/>
      <c r="Y25" s="133"/>
      <c r="Z25" s="133"/>
      <c r="AB25" s="132"/>
      <c r="AC25" s="133"/>
      <c r="AD25" s="133"/>
      <c r="AF25" s="132"/>
      <c r="AG25" s="133"/>
      <c r="AH25" s="133"/>
      <c r="AJ25" s="132"/>
      <c r="AK25" s="133"/>
      <c r="AL25" s="133"/>
      <c r="AN25" s="132"/>
      <c r="AO25" s="133"/>
      <c r="AP25" s="133"/>
      <c r="AR25" s="132"/>
      <c r="AS25" s="133"/>
      <c r="AT25" s="133"/>
      <c r="AV25" s="132"/>
      <c r="AW25" s="133"/>
      <c r="AX25" s="133"/>
      <c r="AZ25" s="132"/>
      <c r="BA25" s="133"/>
      <c r="BB25" s="133"/>
      <c r="BD25" s="132"/>
      <c r="BE25" s="133"/>
      <c r="BF25" s="133"/>
      <c r="BH25" s="132"/>
      <c r="BI25" s="133"/>
      <c r="BJ25" s="133"/>
      <c r="BL25" s="132"/>
      <c r="BM25" s="133"/>
      <c r="BN25" s="133"/>
      <c r="BP25" s="132"/>
      <c r="BQ25" s="133"/>
      <c r="BR25" s="133"/>
      <c r="BT25" s="132"/>
      <c r="BU25" s="133"/>
      <c r="BV25" s="133"/>
      <c r="BX25" s="132"/>
      <c r="BY25" s="133"/>
      <c r="BZ25" s="133"/>
      <c r="CB25" s="132"/>
      <c r="CC25" s="133"/>
      <c r="CD25" s="133"/>
      <c r="CF25" s="132"/>
      <c r="CG25" s="133"/>
      <c r="CH25" s="133"/>
      <c r="CJ25" s="132"/>
      <c r="CK25" s="133"/>
      <c r="CL25" s="133"/>
      <c r="CN25" s="132"/>
      <c r="CO25" s="133"/>
      <c r="CP25" s="133"/>
      <c r="CR25" s="132"/>
      <c r="CS25" s="133"/>
      <c r="CT25" s="133"/>
      <c r="CV25" s="132"/>
      <c r="CW25" s="133"/>
      <c r="CX25" s="133"/>
      <c r="CZ25" s="132"/>
      <c r="DA25" s="133"/>
      <c r="DB25" s="133"/>
      <c r="DD25" s="132"/>
      <c r="DE25" s="133"/>
      <c r="DF25" s="133"/>
      <c r="DH25" s="132"/>
      <c r="DI25" s="133"/>
      <c r="DJ25" s="133"/>
      <c r="DL25" s="132"/>
      <c r="DM25" s="133"/>
      <c r="DN25" s="133"/>
      <c r="DP25" s="132"/>
      <c r="DQ25" s="133"/>
      <c r="DR25" s="133"/>
      <c r="DT25" s="132"/>
      <c r="DU25" s="133"/>
      <c r="DV25" s="133"/>
      <c r="DX25" s="132"/>
      <c r="DY25" s="133"/>
      <c r="DZ25" s="133"/>
      <c r="EB25" s="132"/>
      <c r="EC25" s="133"/>
      <c r="ED25" s="133"/>
      <c r="EF25" s="132"/>
      <c r="EG25" s="133"/>
      <c r="EH25" s="133"/>
      <c r="EJ25" s="132"/>
      <c r="EK25" s="133"/>
      <c r="EL25" s="133"/>
      <c r="EN25" s="132"/>
      <c r="EO25" s="133"/>
      <c r="EP25" s="133"/>
      <c r="ER25" s="132"/>
      <c r="ES25" s="133"/>
      <c r="ET25" s="133"/>
      <c r="EV25" s="132"/>
      <c r="EW25" s="133"/>
      <c r="EX25" s="133"/>
      <c r="EZ25" s="132"/>
      <c r="FA25" s="133"/>
      <c r="FB25" s="133"/>
      <c r="FD25" s="132"/>
      <c r="FE25" s="133"/>
      <c r="FF25" s="133"/>
      <c r="FH25" s="132"/>
      <c r="FI25" s="133"/>
      <c r="FJ25" s="133"/>
      <c r="FL25" s="132"/>
      <c r="FM25" s="133"/>
      <c r="FN25" s="133"/>
      <c r="FP25" s="132"/>
      <c r="FQ25" s="133"/>
      <c r="FR25" s="133"/>
      <c r="FT25" s="132"/>
      <c r="FU25" s="133"/>
      <c r="FV25" s="133"/>
      <c r="FX25" s="132"/>
    </row>
    <row r="26" spans="1:180">
      <c r="A26" s="914"/>
      <c r="D26" s="309" t="str">
        <f ca="1">OFFSET(Lexicon!B90,0,$B$3)</f>
        <v>What else?</v>
      </c>
      <c r="F26" s="914"/>
      <c r="G26" s="195"/>
      <c r="H26" s="223"/>
      <c r="I26" s="234"/>
      <c r="J26" s="237"/>
      <c r="M26" s="191"/>
      <c r="N26" s="133"/>
      <c r="P26" s="132"/>
      <c r="Q26" s="133"/>
      <c r="R26" s="133"/>
      <c r="T26" s="132"/>
      <c r="U26" s="133"/>
      <c r="V26" s="133"/>
      <c r="X26" s="132"/>
      <c r="Y26" s="133"/>
      <c r="Z26" s="133"/>
      <c r="AB26" s="132"/>
      <c r="AC26" s="133"/>
      <c r="AD26" s="133"/>
      <c r="AF26" s="132"/>
      <c r="AG26" s="133"/>
      <c r="AH26" s="133"/>
      <c r="AJ26" s="132"/>
      <c r="AK26" s="133"/>
      <c r="AL26" s="133"/>
      <c r="AN26" s="132"/>
      <c r="AO26" s="133"/>
      <c r="AP26" s="133"/>
      <c r="AR26" s="132"/>
      <c r="AS26" s="133"/>
      <c r="AT26" s="133"/>
      <c r="AV26" s="132"/>
      <c r="AW26" s="133"/>
      <c r="AX26" s="133"/>
      <c r="AZ26" s="132"/>
      <c r="BA26" s="133"/>
      <c r="BB26" s="133"/>
      <c r="BD26" s="132"/>
      <c r="BE26" s="133"/>
      <c r="BF26" s="133"/>
      <c r="BH26" s="132"/>
      <c r="BI26" s="133"/>
      <c r="BJ26" s="133"/>
      <c r="BL26" s="132"/>
      <c r="BM26" s="133"/>
      <c r="BN26" s="133"/>
      <c r="BP26" s="132"/>
      <c r="BQ26" s="133"/>
      <c r="BR26" s="133"/>
      <c r="BT26" s="132"/>
      <c r="BU26" s="133"/>
      <c r="BV26" s="133"/>
      <c r="BX26" s="132"/>
      <c r="BY26" s="133"/>
      <c r="BZ26" s="133"/>
      <c r="CB26" s="132"/>
      <c r="CC26" s="133"/>
      <c r="CD26" s="133"/>
      <c r="CF26" s="132"/>
      <c r="CG26" s="133"/>
      <c r="CH26" s="133"/>
      <c r="CJ26" s="132"/>
      <c r="CK26" s="133"/>
      <c r="CL26" s="133"/>
      <c r="CN26" s="132"/>
      <c r="CO26" s="133"/>
      <c r="CP26" s="133"/>
      <c r="CR26" s="132"/>
      <c r="CS26" s="133"/>
      <c r="CT26" s="133"/>
      <c r="CV26" s="132"/>
      <c r="CW26" s="133"/>
      <c r="CX26" s="133"/>
      <c r="CZ26" s="132"/>
      <c r="DA26" s="133"/>
      <c r="DB26" s="133"/>
      <c r="DD26" s="132"/>
      <c r="DE26" s="133"/>
      <c r="DF26" s="133"/>
      <c r="DH26" s="132"/>
      <c r="DI26" s="133"/>
      <c r="DJ26" s="133"/>
      <c r="DL26" s="132"/>
      <c r="DM26" s="133"/>
      <c r="DN26" s="133"/>
      <c r="DP26" s="132"/>
      <c r="DQ26" s="133"/>
      <c r="DR26" s="133"/>
      <c r="DT26" s="132"/>
      <c r="DU26" s="133"/>
      <c r="DV26" s="133"/>
      <c r="DX26" s="132"/>
      <c r="DY26" s="133"/>
      <c r="DZ26" s="133"/>
      <c r="EB26" s="132"/>
      <c r="EC26" s="133"/>
      <c r="ED26" s="133"/>
      <c r="EF26" s="132"/>
      <c r="EG26" s="133"/>
      <c r="EH26" s="133"/>
      <c r="EJ26" s="132"/>
      <c r="EK26" s="133"/>
      <c r="EL26" s="133"/>
      <c r="EN26" s="132"/>
      <c r="EO26" s="133"/>
      <c r="EP26" s="133"/>
      <c r="ER26" s="132"/>
      <c r="ES26" s="133"/>
      <c r="ET26" s="133"/>
      <c r="EV26" s="132"/>
      <c r="EW26" s="133"/>
      <c r="EX26" s="133"/>
      <c r="EZ26" s="132"/>
      <c r="FA26" s="133"/>
      <c r="FB26" s="133"/>
      <c r="FD26" s="132"/>
      <c r="FE26" s="133"/>
      <c r="FF26" s="133"/>
      <c r="FH26" s="132"/>
      <c r="FI26" s="133"/>
      <c r="FJ26" s="133"/>
      <c r="FL26" s="132"/>
      <c r="FM26" s="133"/>
      <c r="FN26" s="133"/>
      <c r="FP26" s="132"/>
      <c r="FQ26" s="133"/>
      <c r="FR26" s="133"/>
      <c r="FT26" s="132"/>
      <c r="FU26" s="133"/>
      <c r="FV26" s="133"/>
      <c r="FX26" s="132"/>
    </row>
    <row r="27" spans="1:180" ht="6" customHeight="1">
      <c r="A27" s="914"/>
      <c r="B27" s="857"/>
      <c r="C27" s="857"/>
      <c r="D27" s="857"/>
      <c r="F27" s="917"/>
      <c r="G27" s="191"/>
      <c r="H27" s="191"/>
      <c r="I27" s="191"/>
      <c r="J27" s="195"/>
      <c r="K27" s="133"/>
      <c r="M27" s="191"/>
    </row>
    <row r="28" spans="1:180" ht="15" customHeight="1">
      <c r="A28" s="914"/>
      <c r="B28" s="726" t="str">
        <f ca="1">OFFSET(Lexicon!B96,0,$B$3)</f>
        <v>Separate and Clarify Concerns</v>
      </c>
      <c r="C28" s="727"/>
      <c r="D28" s="727"/>
      <c r="E28" s="727"/>
      <c r="F28" s="917"/>
      <c r="G28" s="191"/>
      <c r="H28" s="191"/>
      <c r="I28" s="191"/>
      <c r="J28" s="195"/>
      <c r="K28" s="191"/>
      <c r="M28" s="191"/>
    </row>
    <row r="29" spans="1:180" ht="12" customHeight="1">
      <c r="A29" s="914"/>
      <c r="C29" s="218" t="str">
        <f ca="1">OFFSET(Lexicon!B98,0,$B$3)</f>
        <v>Separate</v>
      </c>
      <c r="D29" s="605"/>
      <c r="E29" s="218" t="str">
        <f ca="1">OFFSET(Lexicon!B104,0,$B$3)</f>
        <v>Clarify</v>
      </c>
      <c r="F29" s="600"/>
      <c r="G29" s="225"/>
      <c r="H29" s="225"/>
      <c r="I29" s="225"/>
      <c r="J29" s="225"/>
      <c r="K29" s="225"/>
    </row>
    <row r="30" spans="1:180" ht="13.5" customHeight="1">
      <c r="A30" s="914"/>
      <c r="C30" s="309" t="str">
        <f ca="1">OFFSET(Lexicon!B99,0,$B$3)</f>
        <v>Is there more than one issue in this concern?</v>
      </c>
      <c r="D30" s="606"/>
      <c r="F30" s="600"/>
      <c r="G30" s="224"/>
      <c r="H30" s="224"/>
      <c r="I30" s="224"/>
      <c r="J30" s="224"/>
      <c r="K30" s="224"/>
    </row>
    <row r="31" spans="1:180" ht="14.25" customHeight="1">
      <c r="A31" s="914"/>
      <c r="C31" s="309" t="str">
        <f ca="1">OFFSET(Lexicon!B100,0,$B$3)</f>
        <v xml:space="preserve">     What's the evidence?</v>
      </c>
      <c r="D31" s="606"/>
      <c r="E31" s="309" t="str">
        <f ca="1">OFFSET(Lexicon!B105,0,$B$3)</f>
        <v>What exactly do we mean by...?</v>
      </c>
      <c r="F31" s="600"/>
      <c r="G31" s="224"/>
      <c r="H31" s="224"/>
      <c r="I31" s="224"/>
      <c r="J31" s="224"/>
      <c r="K31" s="224"/>
    </row>
    <row r="32" spans="1:180" ht="14.25" customHeight="1">
      <c r="A32" s="914"/>
      <c r="C32" s="309" t="str">
        <f ca="1">OFFSET(Lexicon!B101,0,$B$3)</f>
        <v>What else concerns us about…?</v>
      </c>
      <c r="D32" s="606"/>
      <c r="F32" s="600"/>
      <c r="G32" s="228"/>
      <c r="H32" s="228"/>
      <c r="I32" s="228"/>
      <c r="J32" s="228"/>
      <c r="K32" s="133"/>
    </row>
    <row r="33" spans="1:11" ht="14.25" customHeight="1">
      <c r="A33" s="914"/>
      <c r="C33" s="692" t="str">
        <f ca="1">OFFSET(Lexicon!B102,0,$B$3)</f>
        <v xml:space="preserve">Can this concern be resolved by a single analysis or action?  </v>
      </c>
      <c r="D33" s="606"/>
      <c r="E33" s="309" t="str">
        <f ca="1">OFFSET(Lexicon!B106,0,$B$3)</f>
        <v>What exactly is….?</v>
      </c>
      <c r="F33" s="600"/>
      <c r="G33" s="857"/>
      <c r="H33" s="857"/>
      <c r="I33" s="857"/>
      <c r="J33" s="228"/>
      <c r="K33" s="133"/>
    </row>
    <row r="34" spans="1:11" ht="14.25" customHeight="1">
      <c r="A34" s="914"/>
      <c r="C34" s="692" t="str">
        <f ca="1">OFFSET(Lexicon!B103,0,$B$3)</f>
        <v xml:space="preserve">     What's the evidence?</v>
      </c>
      <c r="D34" s="606"/>
      <c r="E34" s="309"/>
      <c r="F34" s="600"/>
      <c r="G34" s="132"/>
      <c r="H34" s="132"/>
      <c r="I34" s="132"/>
      <c r="J34" s="228"/>
      <c r="K34" s="133"/>
    </row>
    <row r="35" spans="1:11" ht="6.75" customHeight="1">
      <c r="A35" s="914"/>
      <c r="B35" s="132"/>
      <c r="C35" s="309"/>
      <c r="D35" s="600"/>
      <c r="F35" s="600"/>
      <c r="G35" s="223"/>
      <c r="H35" s="223"/>
      <c r="I35" s="223"/>
      <c r="J35" s="228"/>
      <c r="K35" s="133"/>
    </row>
    <row r="36" spans="1:11" ht="15" customHeight="1">
      <c r="A36" s="914"/>
      <c r="B36" s="726" t="str">
        <f ca="1">OFFSET(Lexicon!B107,0,$B$3)</f>
        <v>Create Action Statements</v>
      </c>
      <c r="C36" s="727"/>
      <c r="D36" s="727"/>
      <c r="E36" s="727"/>
      <c r="F36" s="914"/>
      <c r="G36" s="132"/>
      <c r="H36" s="132"/>
      <c r="I36" s="132"/>
      <c r="J36" s="228"/>
      <c r="K36" s="133"/>
    </row>
    <row r="37" spans="1:11" ht="12" customHeight="1">
      <c r="A37" s="914"/>
      <c r="B37" s="195"/>
      <c r="C37" s="191"/>
      <c r="D37" s="191" t="str">
        <f ca="1">OFFSET(Lexicon!B114,0,$B$3)</f>
        <v>If the action is not clear, rewrite the concern as a…</v>
      </c>
      <c r="F37" s="914"/>
      <c r="G37" s="132"/>
      <c r="H37" s="132"/>
      <c r="I37" s="133"/>
      <c r="K37" s="133"/>
    </row>
    <row r="38" spans="1:11" ht="12" customHeight="1">
      <c r="A38" s="914"/>
      <c r="B38" s="195"/>
      <c r="C38" s="309" t="str">
        <f ca="1">OFFSET(Lexicon!B109,0,$B$3)</f>
        <v xml:space="preserve">Does each separated and clarified concern </v>
      </c>
      <c r="D38" s="133"/>
      <c r="E38" s="191" t="str">
        <f ca="1">OFFSET(Lexicon!B115,0,$B$3)</f>
        <v xml:space="preserve">     Problem Statement (object and deviation)</v>
      </c>
      <c r="F38" s="914"/>
      <c r="G38" s="132"/>
      <c r="H38" s="132"/>
      <c r="I38" s="132"/>
      <c r="J38" s="228"/>
      <c r="K38" s="133"/>
    </row>
    <row r="39" spans="1:11">
      <c r="A39" s="914"/>
      <c r="B39" s="195"/>
      <c r="C39" s="531" t="str">
        <f ca="1">OFFSET(Lexicon!B110,0,$B$3)</f>
        <v xml:space="preserve">     indicate the action needed to resolve it?</v>
      </c>
      <c r="D39" s="133"/>
      <c r="E39" s="530" t="str">
        <f ca="1">OFFSET(Lexicon!B116,0,$B$3)</f>
        <v xml:space="preserve">     Decision Statement (choice word, result, and modifiers)</v>
      </c>
      <c r="F39" s="914"/>
      <c r="G39" s="132"/>
      <c r="H39" s="132"/>
      <c r="I39" s="195"/>
      <c r="J39" s="191"/>
      <c r="K39" s="133"/>
    </row>
    <row r="40" spans="1:11" ht="12" customHeight="1">
      <c r="A40" s="914"/>
      <c r="B40" s="195"/>
      <c r="C40" s="234"/>
      <c r="D40" s="191"/>
      <c r="E40" s="191" t="str">
        <f ca="1">OFFSET(Lexicon!B117,0,$B$3)</f>
        <v xml:space="preserve">     Potential Problem Statement (action or plan that needs </v>
      </c>
      <c r="F40" s="914"/>
      <c r="G40" s="225"/>
      <c r="H40" s="225"/>
      <c r="I40" s="191"/>
      <c r="J40" s="195"/>
      <c r="K40" s="230"/>
    </row>
    <row r="41" spans="1:11" ht="12" customHeight="1">
      <c r="A41" s="914"/>
      <c r="B41" s="195"/>
      <c r="C41" s="309" t="str">
        <f ca="1">OFFSET(Lexicon!B111,0,$B$3)</f>
        <v xml:space="preserve">Is the action about a deviation, a choice, </v>
      </c>
      <c r="D41" s="133"/>
      <c r="E41" s="191" t="str">
        <f ca="1">OFFSET(Lexicon!B118,0,$B$3)</f>
        <v xml:space="preserve">          protecting and end result)</v>
      </c>
      <c r="F41" s="914"/>
      <c r="G41" s="224"/>
      <c r="H41" s="224"/>
      <c r="I41" s="191"/>
      <c r="J41" s="195"/>
      <c r="K41" s="227"/>
    </row>
    <row r="42" spans="1:11" s="191" customFormat="1" ht="12" customHeight="1">
      <c r="A42" s="914"/>
      <c r="B42" s="195"/>
      <c r="C42" s="309" t="str">
        <f ca="1">OFFSET(Lexicon!B112,0,$B$3)</f>
        <v xml:space="preserve">     a threat, or an opportunity?</v>
      </c>
      <c r="D42" s="133"/>
      <c r="E42" s="191" t="str">
        <f ca="1">OFFSET(Lexicon!B119,0,$B$3)</f>
        <v xml:space="preserve">     Potential Opportunity Statement (action or plan that </v>
      </c>
      <c r="F42" s="914"/>
      <c r="G42" s="228"/>
      <c r="H42" s="228"/>
      <c r="J42" s="195"/>
      <c r="K42" s="133"/>
    </row>
    <row r="43" spans="1:11" s="191" customFormat="1" ht="12" customHeight="1">
      <c r="A43" s="914"/>
      <c r="B43" s="195"/>
      <c r="C43" s="234"/>
      <c r="E43" s="191" t="str">
        <f ca="1">OFFSET(Lexicon!B120,0,$B$3)</f>
        <v xml:space="preserve">          needs leveraging and end result)</v>
      </c>
      <c r="F43" s="914"/>
      <c r="G43" s="238"/>
      <c r="H43" s="238"/>
      <c r="I43" s="195"/>
      <c r="K43" s="133"/>
    </row>
    <row r="44" spans="1:11" s="191" customFormat="1" ht="12" customHeight="1">
      <c r="A44" s="914"/>
      <c r="B44" s="195"/>
      <c r="C44" s="309" t="str">
        <f ca="1">OFFSET(Lexicon!B113,0,$B$3)</f>
        <v>Do we simply need to get something done?</v>
      </c>
      <c r="D44" s="133"/>
      <c r="E44" s="191" t="str">
        <f ca="1">OFFSET(Lexicon!B121,0,$B$3)</f>
        <v xml:space="preserve">     Situation Theme Statement (a separate category </v>
      </c>
      <c r="F44" s="914"/>
      <c r="G44" s="132"/>
      <c r="H44" s="132"/>
      <c r="K44" s="133"/>
    </row>
    <row r="45" spans="1:11" s="191" customFormat="1">
      <c r="A45" s="914"/>
      <c r="B45" s="195"/>
      <c r="C45" s="133"/>
      <c r="D45" s="133"/>
      <c r="E45" s="191" t="str">
        <f ca="1">OFFSET(Lexicon!B122,0,$B$3)</f>
        <v xml:space="preserve">          of concerns that need appraising)</v>
      </c>
      <c r="F45" s="914"/>
      <c r="G45" s="230"/>
      <c r="H45" s="230"/>
      <c r="I45" s="195"/>
      <c r="K45" s="230"/>
    </row>
    <row r="46" spans="1:11" s="191" customFormat="1" ht="27.75" customHeight="1">
      <c r="A46" s="914"/>
      <c r="B46" s="195"/>
      <c r="C46" s="195"/>
      <c r="D46" s="1004" t="str">
        <f ca="1">OFFSET(Lexicon!B123,0,$B$3)</f>
        <v>If the action required is still unclear, separate and clarify further</v>
      </c>
      <c r="E46" s="1004"/>
      <c r="F46" s="914"/>
      <c r="G46" s="230"/>
      <c r="H46" s="230"/>
      <c r="K46" s="230"/>
    </row>
    <row r="47" spans="1:11" s="191" customFormat="1">
      <c r="A47" s="914"/>
      <c r="B47" s="195"/>
      <c r="C47" s="195"/>
      <c r="D47" s="195"/>
      <c r="F47" s="914"/>
      <c r="G47" s="230"/>
      <c r="H47" s="230"/>
      <c r="I47" s="195"/>
      <c r="K47" s="230"/>
    </row>
    <row r="48" spans="1:11" s="191" customFormat="1" ht="19.5" customHeight="1">
      <c r="A48" s="914"/>
      <c r="B48" s="723" t="str">
        <f ca="1">OFFSET(Lexicon!B125,0,$B$3)</f>
        <v xml:space="preserve"> Set Priority</v>
      </c>
      <c r="C48" s="723"/>
      <c r="D48" s="723"/>
      <c r="E48" s="724"/>
      <c r="F48" s="914"/>
      <c r="G48" s="230"/>
      <c r="H48" s="230"/>
      <c r="I48" s="230"/>
      <c r="J48" s="230"/>
      <c r="K48" s="230"/>
    </row>
    <row r="49" spans="1:11" s="191" customFormat="1" ht="15" customHeight="1">
      <c r="A49" s="914"/>
      <c r="B49" s="726" t="str">
        <f ca="1">OFFSET(Lexicon!B126,0,$B$3)</f>
        <v>Use Knowledge and Experience…OR</v>
      </c>
      <c r="C49" s="727"/>
      <c r="D49" s="727"/>
      <c r="E49" s="727"/>
      <c r="F49" s="917"/>
      <c r="G49" s="230"/>
      <c r="H49" s="230"/>
      <c r="I49" s="230"/>
      <c r="J49" s="230"/>
      <c r="K49" s="230"/>
    </row>
    <row r="50" spans="1:11" s="191" customFormat="1" ht="14.25" customHeight="1">
      <c r="A50" s="914"/>
      <c r="B50" s="195"/>
      <c r="D50" s="234" t="str">
        <f ca="1">OFFSET(Lexicon!B128,0,$B$3)</f>
        <v>Which concerns should we work on first?</v>
      </c>
      <c r="E50" s="541"/>
      <c r="F50" s="914"/>
      <c r="G50" s="132"/>
      <c r="H50" s="132"/>
      <c r="I50" s="132"/>
    </row>
    <row r="51" spans="1:11" s="191" customFormat="1" ht="6.75" customHeight="1">
      <c r="A51" s="914"/>
      <c r="B51" s="195"/>
      <c r="D51" s="234"/>
      <c r="E51" s="541"/>
      <c r="F51" s="914"/>
      <c r="G51" s="132"/>
      <c r="H51" s="132"/>
      <c r="I51" s="132"/>
    </row>
    <row r="52" spans="1:11" s="191" customFormat="1" ht="14.25" customHeight="1">
      <c r="A52" s="914"/>
      <c r="B52" s="541"/>
      <c r="D52" s="234" t="str">
        <f ca="1">OFFSET(Lexicon!B129,0,$B$3)</f>
        <v>If clear, or if immediate action is needed, set the priority order:</v>
      </c>
      <c r="F52" s="914"/>
      <c r="G52" s="132"/>
      <c r="H52" s="132"/>
      <c r="I52" s="132"/>
    </row>
    <row r="53" spans="1:11" s="191" customFormat="1" ht="14.25" customHeight="1">
      <c r="A53" s="914"/>
      <c r="B53" s="541"/>
      <c r="D53" s="234" t="str">
        <f ca="1">OFFSET(Lexicon!B130,0,$B$3)</f>
        <v xml:space="preserve">     Examine the list of action statements</v>
      </c>
      <c r="F53" s="914"/>
      <c r="G53" s="132"/>
      <c r="I53" s="132"/>
    </row>
    <row r="54" spans="1:11" ht="14.25" customHeight="1">
      <c r="A54" s="914"/>
      <c r="D54" s="234" t="str">
        <f ca="1">OFFSET(Lexicon!B131,0,$B$3)</f>
        <v xml:space="preserve">     Identify those to address immediately and those to delay</v>
      </c>
      <c r="F54" s="914"/>
      <c r="G54" s="228"/>
      <c r="H54" s="191"/>
      <c r="I54" s="228"/>
      <c r="J54" s="228"/>
      <c r="K54" s="133"/>
    </row>
    <row r="55" spans="1:11" ht="13.5" customHeight="1">
      <c r="A55" s="914"/>
      <c r="D55" s="234" t="str">
        <f ca="1">OFFSET(Lexicon!B132,0,$B$3)</f>
        <v xml:space="preserve">     Mark the highest priority concerns with asterisks (*)</v>
      </c>
      <c r="F55" s="914"/>
      <c r="G55" s="857"/>
      <c r="I55" s="857"/>
      <c r="J55" s="228"/>
      <c r="K55" s="133"/>
    </row>
    <row r="56" spans="1:11" ht="7.5" customHeight="1">
      <c r="A56" s="914"/>
      <c r="C56" s="1004" t="str">
        <f ca="1">OFFSET(Lexicon!B133,0,$B$3)</f>
        <v xml:space="preserve">If unclear, or if you cannot agree on priority order, use current impact, future impact, and time frame </v>
      </c>
      <c r="D56" s="1004"/>
      <c r="E56" s="1004"/>
      <c r="F56" s="914"/>
      <c r="G56" s="857"/>
      <c r="I56" s="857"/>
      <c r="J56" s="228"/>
      <c r="K56" s="133"/>
    </row>
    <row r="57" spans="1:11" s="191" customFormat="1" ht="14.25" customHeight="1">
      <c r="A57" s="914"/>
      <c r="B57" s="541"/>
      <c r="C57" s="1004"/>
      <c r="D57" s="1004"/>
      <c r="E57" s="1004"/>
      <c r="F57" s="914"/>
    </row>
    <row r="58" spans="1:11" s="191" customFormat="1" ht="15.75" customHeight="1">
      <c r="A58" s="914"/>
      <c r="B58" s="726" t="str">
        <f ca="1">OFFSET(Lexicon!B161,0,$B$3)</f>
        <v xml:space="preserve"> ...Use Current Impact, Future Impact and Time Frame</v>
      </c>
      <c r="C58" s="727"/>
      <c r="D58" s="727"/>
      <c r="E58" s="727"/>
      <c r="F58" s="914"/>
      <c r="H58" s="541"/>
    </row>
    <row r="59" spans="1:11" s="191" customFormat="1" ht="14.25" customHeight="1">
      <c r="A59" s="720"/>
      <c r="B59" s="1004" t="str">
        <f ca="1">OFFSET(Lexicon!B162,0,$B$3)</f>
        <v>Current impact = actual impact up until this moment on people, safety, cost, customers, productivity, reputation, etc.</v>
      </c>
      <c r="C59" s="1004"/>
      <c r="D59" s="1004"/>
      <c r="E59" s="1004"/>
      <c r="F59" s="720"/>
    </row>
    <row r="60" spans="1:11" ht="14.25" customHeight="1">
      <c r="A60" s="720"/>
      <c r="B60" s="1004" t="str">
        <f ca="1">OFFSET(Lexicon!B163,0,$B$3)</f>
        <v>Future impact = anticipated impact from this moment forward, if left unresolved, on people, safety, cost, customers, productivity, reputation, etc.</v>
      </c>
      <c r="C60" s="1004"/>
      <c r="D60" s="1004"/>
      <c r="E60" s="1004"/>
      <c r="F60" s="720"/>
      <c r="H60" s="191"/>
    </row>
    <row r="61" spans="1:11" ht="14.25" customHeight="1">
      <c r="A61" s="720"/>
      <c r="D61" s="234" t="str">
        <f ca="1">OFFSET(Lexicon!B164,0,$B$3)</f>
        <v>Time frame = deadline (clock and calendar time) after which resolution will become difficult, expensive, impossible, or meaningless to resolve</v>
      </c>
      <c r="F61" s="720"/>
      <c r="H61" s="219"/>
    </row>
    <row r="62" spans="1:11">
      <c r="A62" s="720"/>
      <c r="D62" s="191"/>
      <c r="F62" s="720"/>
      <c r="G62" s="191"/>
      <c r="I62" s="191"/>
      <c r="J62" s="191"/>
      <c r="K62" s="191"/>
    </row>
    <row r="63" spans="1:11" ht="12.75" customHeight="1">
      <c r="A63" s="720"/>
      <c r="D63" s="239" t="str">
        <f ca="1">OFFSET(Lexicon!B165,0,$B$3)</f>
        <v>What is the current impact from this not being resolved?</v>
      </c>
      <c r="F63" s="720"/>
    </row>
    <row r="64" spans="1:11" ht="14.25" customHeight="1">
      <c r="A64" s="720"/>
      <c r="D64" s="239" t="str">
        <f ca="1">OFFSET(Lexicon!B166,0,$B$3)</f>
        <v>What will the future impact be if this is left unresolved?</v>
      </c>
      <c r="F64" s="720"/>
    </row>
    <row r="65" spans="1:8" ht="13.5" customHeight="1">
      <c r="A65" s="720"/>
      <c r="B65" s="893"/>
      <c r="D65" s="239" t="str">
        <f ca="1">OFFSET(Lexicon!B167,0,$B$3)</f>
        <v>What is the time frame (specific time or date) when this will become difficult, expensive, impossible, or meaningless to resolve?</v>
      </c>
      <c r="F65" s="720"/>
      <c r="H65" s="196"/>
    </row>
    <row r="66" spans="1:8">
      <c r="A66" s="720"/>
      <c r="D66" s="196"/>
      <c r="F66" s="720"/>
      <c r="H66" s="191"/>
    </row>
    <row r="67" spans="1:8" ht="13.5" customHeight="1">
      <c r="A67" s="720"/>
      <c r="D67" s="239" t="str">
        <f ca="1">OFFSET(Lexicon!B168,0,$B$3)</f>
        <v xml:space="preserve">Confirm and record specific, supporting data for current impact, future impact, and time frame </v>
      </c>
      <c r="F67" s="720"/>
    </row>
    <row r="68" spans="1:8" ht="6.75" customHeight="1">
      <c r="A68" s="720"/>
      <c r="D68" s="191"/>
      <c r="F68" s="720"/>
      <c r="H68" s="196"/>
    </row>
    <row r="69" spans="1:8" ht="19.5" customHeight="1">
      <c r="A69" s="914"/>
      <c r="B69" s="1001" t="str">
        <f ca="1">OFFSET(Lexicon!B182,0,$B$3)</f>
        <v xml:space="preserve"> Plan Next Steps</v>
      </c>
      <c r="C69" s="1001"/>
      <c r="D69" s="1001"/>
      <c r="E69" s="1001"/>
      <c r="F69" s="914"/>
    </row>
    <row r="70" spans="1:8" ht="15" customHeight="1">
      <c r="A70" s="914"/>
      <c r="B70" s="726"/>
      <c r="C70" s="1002" t="str">
        <f ca="1">OFFSET(Lexicon!B183,0,$B$3)</f>
        <v>Determine Resolution Approach</v>
      </c>
      <c r="D70" s="1002"/>
      <c r="E70" s="1002"/>
      <c r="F70" s="914"/>
    </row>
    <row r="71" spans="1:8" ht="28.5" customHeight="1">
      <c r="A71" s="720"/>
      <c r="B71" s="530"/>
      <c r="C71" s="614" t="str">
        <f ca="1">OFFSET(Lexicon!B184,0,$B$3)</f>
        <v>What steps or actions are required to resolve this concern?</v>
      </c>
      <c r="D71" s="195"/>
      <c r="E71" s="582" t="str">
        <f ca="1">OFFSET(Lexicon!B190,0,$B$3)</f>
        <v xml:space="preserve">     PA = Deviation? Cause unknown? Need to know cause?</v>
      </c>
      <c r="F71" s="914"/>
    </row>
    <row r="72" spans="1:8">
      <c r="A72" s="720"/>
      <c r="B72" s="191"/>
      <c r="C72" s="530" t="str">
        <f ca="1">OFFSET(Lexicon!B185,0,$B$3)</f>
        <v>Is the action about a choice, a deviation, a threat,</v>
      </c>
      <c r="D72" s="195"/>
      <c r="E72" s="583" t="str">
        <f ca="1">OFFSET(Lexicon!B191,0,$B$3)</f>
        <v xml:space="preserve">     DA = Choice?</v>
      </c>
      <c r="F72" s="914"/>
    </row>
    <row r="73" spans="1:8" ht="12.75" customHeight="1">
      <c r="A73" s="720"/>
      <c r="B73" s="191"/>
      <c r="C73" s="191" t="str">
        <f ca="1">OFFSET(Lexicon!B186,0,$B$3)</f>
        <v xml:space="preserve">     an opportunity or something that just needs to be done?</v>
      </c>
      <c r="D73" s="191"/>
      <c r="E73" s="583" t="str">
        <f ca="1">OFFSET(Lexicon!B192,0,$B$3)</f>
        <v xml:space="preserve">     PPA = Action or plan to protect?</v>
      </c>
      <c r="F73" s="914"/>
    </row>
    <row r="74" spans="1:8" ht="14.25" customHeight="1">
      <c r="A74" s="720"/>
      <c r="B74" s="191"/>
      <c r="C74" s="999" t="str">
        <f ca="1">OFFSET(Lexicon!B187,0,$B$3)</f>
        <v>What analytic process (and how much) is needed?</v>
      </c>
      <c r="D74" s="133"/>
      <c r="E74" s="583" t="str">
        <f ca="1">OFFSET(Lexicon!B193,0,$B$3)</f>
        <v xml:space="preserve">     POA = Action or plan to enhance?</v>
      </c>
      <c r="F74" s="914"/>
    </row>
    <row r="75" spans="1:8" ht="12.75" customHeight="1">
      <c r="A75" s="914"/>
      <c r="C75" s="999"/>
      <c r="D75" s="133"/>
      <c r="E75" s="583" t="str">
        <f ca="1">OFFSET(Lexicon!B194,0,$B$3)</f>
        <v xml:space="preserve">     SA = Further clarification?</v>
      </c>
      <c r="F75" s="914"/>
    </row>
    <row r="76" spans="1:8" ht="14.25" customHeight="1">
      <c r="A76" s="914"/>
      <c r="C76" s="541" t="str">
        <f ca="1">OFFSET(Lexicon!B188,0,$B$3)</f>
        <v>What follow-on actions are needed?  What else?</v>
      </c>
      <c r="D76" s="133"/>
      <c r="E76" s="583" t="str">
        <f ca="1">OFFSET(Lexicon!B195,0,$B$3)</f>
        <v xml:space="preserve">     No analysis = Just do it!</v>
      </c>
      <c r="F76" s="914"/>
    </row>
    <row r="77" spans="1:8" ht="12" customHeight="1">
      <c r="A77" s="914"/>
      <c r="C77" s="999" t="str">
        <f ca="1">OFFSET(Lexicon!B189,0,$B$3)</f>
        <v>Record the process and other actions needed for resolution</v>
      </c>
      <c r="D77" s="133"/>
      <c r="E77" s="228"/>
      <c r="F77" s="914"/>
    </row>
    <row r="78" spans="1:8" ht="12.75" customHeight="1">
      <c r="A78" s="914"/>
      <c r="C78" s="999"/>
      <c r="D78" s="195"/>
      <c r="E78" s="228"/>
      <c r="F78" s="914"/>
    </row>
    <row r="79" spans="1:8" ht="19.5" customHeight="1">
      <c r="A79" s="914"/>
      <c r="B79" s="1001" t="str">
        <f ca="1">OFFSET(Lexicon!B207,0,$B$3)</f>
        <v xml:space="preserve"> Plan Involvement</v>
      </c>
      <c r="C79" s="1001"/>
      <c r="D79" s="1001"/>
      <c r="E79" s="1001"/>
      <c r="F79" s="914"/>
    </row>
    <row r="80" spans="1:8" ht="15" customHeight="1">
      <c r="A80" s="914"/>
      <c r="B80" s="726"/>
      <c r="C80" s="1002" t="str">
        <f ca="1">OFFSET(Lexicon!B208,0,$B$3)</f>
        <v>Determine Help Needed</v>
      </c>
      <c r="D80" s="1002"/>
      <c r="E80" s="1002"/>
      <c r="F80" s="914"/>
    </row>
    <row r="81" spans="1:6" ht="14.25" customHeight="1">
      <c r="A81" s="720"/>
      <c r="B81" s="530"/>
      <c r="C81" s="1003" t="str">
        <f ca="1">OFFSET(Lexicon!B209,0,$B$3)</f>
        <v>Who needs to do what and by when?</v>
      </c>
      <c r="D81" s="1003"/>
      <c r="E81" s="1003"/>
      <c r="F81" s="914"/>
    </row>
    <row r="82" spans="1:6" ht="14.25" customHeight="1">
      <c r="A82" s="720"/>
      <c r="B82" s="191"/>
      <c r="C82" s="1000" t="str">
        <f ca="1">OFFSET(Lexicon!B210,0,$B$3)</f>
        <v>Who needs to be involved for:</v>
      </c>
      <c r="D82" s="1000"/>
      <c r="E82" s="1000"/>
      <c r="F82" s="914"/>
    </row>
    <row r="83" spans="1:6" ht="14.25" customHeight="1">
      <c r="A83" s="720"/>
      <c r="B83" s="191"/>
      <c r="C83" s="1000" t="str">
        <f ca="1">OFFSET(Lexicon!B211,0,$B$3)</f>
        <v xml:space="preserve">     * Superior Solution?        * Creativity?                  * Information?            </v>
      </c>
      <c r="D83" s="1000"/>
      <c r="E83" s="1000"/>
      <c r="F83" s="914"/>
    </row>
    <row r="84" spans="1:6" ht="14.25" customHeight="1">
      <c r="A84" s="914"/>
      <c r="C84" s="1000" t="str">
        <f ca="1">OFFSET(Lexicon!B212,0,$B$3)</f>
        <v xml:space="preserve">     * Approval?                       * Structure?                   * Analysis?           </v>
      </c>
      <c r="D84" s="1000"/>
      <c r="E84" s="1000"/>
      <c r="F84" s="914"/>
    </row>
    <row r="85" spans="1:6" ht="14.25" customHeight="1">
      <c r="A85" s="914"/>
      <c r="C85" s="1000" t="str">
        <f ca="1">OFFSET(Lexicon!B213,0,$B$3)</f>
        <v xml:space="preserve">     * Development?               * Support?                       * Consensus?     </v>
      </c>
      <c r="D85" s="1000"/>
      <c r="E85" s="1000"/>
      <c r="F85" s="914"/>
    </row>
    <row r="86" spans="1:6" ht="14.25" customHeight="1">
      <c r="A86" s="914"/>
      <c r="C86" s="1000" t="str">
        <f ca="1">OFFSET(Lexicon!B214,0,$B$3)</f>
        <v xml:space="preserve">     * Commitment?                * Implementation?      * Goal Agreement?</v>
      </c>
      <c r="D86" s="1000"/>
      <c r="E86" s="1000"/>
      <c r="F86" s="914"/>
    </row>
    <row r="87" spans="1:6" ht="8.25" customHeight="1">
      <c r="A87" s="914"/>
      <c r="F87" s="914"/>
    </row>
  </sheetData>
  <mergeCells count="16">
    <mergeCell ref="B59:E59"/>
    <mergeCell ref="B60:E60"/>
    <mergeCell ref="B69:E69"/>
    <mergeCell ref="C70:E70"/>
    <mergeCell ref="D46:E46"/>
    <mergeCell ref="C56:E57"/>
    <mergeCell ref="C74:C75"/>
    <mergeCell ref="C83:E83"/>
    <mergeCell ref="C84:E84"/>
    <mergeCell ref="C85:E85"/>
    <mergeCell ref="C86:E86"/>
    <mergeCell ref="C77:C78"/>
    <mergeCell ref="B79:E79"/>
    <mergeCell ref="C80:E80"/>
    <mergeCell ref="C81:E81"/>
    <mergeCell ref="C82:E82"/>
  </mergeCells>
  <printOptions horizontalCentered="1"/>
  <pageMargins left="0.56000000000000005" right="0.3" top="0.48" bottom="0.33" header="0.24" footer="0.3"/>
  <pageSetup scale="69" orientation="portrait" r:id="rId1"/>
  <headerFooter>
    <oddFooter>&amp;C&amp;8Copyright © Kepner-Tregoe, Inc. All Rights Reserved.&amp;R&amp;8Page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R161"/>
  <sheetViews>
    <sheetView showGridLines="0" showZeros="0" zoomScale="90" zoomScaleNormal="90" zoomScaleSheetLayoutView="70" workbookViewId="0">
      <pane xSplit="5" ySplit="1" topLeftCell="F2" activePane="bottomRight" state="frozen"/>
      <selection pane="topRight" activeCell="F1" sqref="F1"/>
      <selection pane="bottomLeft" activeCell="A2" sqref="A2"/>
      <selection pane="bottomRight" activeCell="G6" sqref="G6:K6"/>
    </sheetView>
  </sheetViews>
  <sheetFormatPr defaultColWidth="9.140625" defaultRowHeight="12.75" customHeight="1" outlineLevelCol="1"/>
  <cols>
    <col min="1" max="1" width="1.7109375" style="761" customWidth="1"/>
    <col min="2" max="2" width="24.85546875" style="761" customWidth="1"/>
    <col min="3" max="3" width="33.28515625" style="761" customWidth="1"/>
    <col min="4" max="4" width="2.28515625" style="761" customWidth="1"/>
    <col min="5" max="5" width="33.28515625" style="761" customWidth="1"/>
    <col min="6" max="6" width="2.140625" style="761" customWidth="1"/>
    <col min="7" max="7" width="42.7109375" style="761" customWidth="1" outlineLevel="1"/>
    <col min="8" max="8" width="1.42578125" style="761" customWidth="1" outlineLevel="1"/>
    <col min="9" max="9" width="41.140625" style="761" customWidth="1" outlineLevel="1"/>
    <col min="10" max="10" width="1" style="761" customWidth="1" outlineLevel="1"/>
    <col min="11" max="11" width="46.42578125" style="761" customWidth="1" outlineLevel="1"/>
    <col min="12" max="12" width="2.140625" style="761" customWidth="1"/>
    <col min="13" max="13" width="6.7109375" style="762" customWidth="1" outlineLevel="1"/>
    <col min="14" max="14" width="47.42578125" style="761" customWidth="1" outlineLevel="1"/>
    <col min="15" max="15" width="2.28515625" style="761" customWidth="1"/>
    <col min="16" max="16" width="6.7109375" style="762" customWidth="1" outlineLevel="1"/>
    <col min="17" max="17" width="47.42578125" style="761" customWidth="1" outlineLevel="1"/>
    <col min="18" max="18" width="2.42578125" style="761" customWidth="1"/>
    <col min="19" max="19" width="6.7109375" style="762" customWidth="1" outlineLevel="1"/>
    <col min="20" max="20" width="47.42578125" style="761" customWidth="1" outlineLevel="1"/>
    <col min="21" max="21" width="2.42578125" style="761" customWidth="1"/>
    <col min="22" max="22" width="6.7109375" style="762" customWidth="1" outlineLevel="1"/>
    <col min="23" max="23" width="47.42578125" style="761" customWidth="1" outlineLevel="1"/>
    <col min="24" max="24" width="2.42578125" style="761" customWidth="1"/>
    <col min="25" max="25" width="6.7109375" style="762" customWidth="1" outlineLevel="1"/>
    <col min="26" max="26" width="47.42578125" style="761" customWidth="1" outlineLevel="1"/>
    <col min="27" max="27" width="2.42578125" style="761" customWidth="1"/>
    <col min="28" max="28" width="6.7109375" style="762" customWidth="1" outlineLevel="1"/>
    <col min="29" max="29" width="47.42578125" style="761" customWidth="1" outlineLevel="1"/>
    <col min="30" max="30" width="2.42578125" style="761" customWidth="1"/>
    <col min="31" max="31" width="6.7109375" style="762" customWidth="1" outlineLevel="1"/>
    <col min="32" max="32" width="47.42578125" style="761" customWidth="1" outlineLevel="1"/>
    <col min="33" max="33" width="2.42578125" style="761" customWidth="1"/>
    <col min="34" max="34" width="6.7109375" style="762" customWidth="1" outlineLevel="1"/>
    <col min="35" max="35" width="48.42578125" style="761" customWidth="1" outlineLevel="1"/>
    <col min="36" max="36" width="2.42578125" style="761" customWidth="1"/>
    <col min="37" max="37" width="4.7109375" style="761" customWidth="1"/>
    <col min="38" max="38" width="3.42578125" style="761" customWidth="1"/>
    <col min="39" max="39" width="40" style="761" customWidth="1"/>
    <col min="40" max="40" width="26.140625" style="761" customWidth="1"/>
    <col min="41" max="41" width="24.28515625" style="761" customWidth="1"/>
    <col min="42" max="42" width="3" style="761" customWidth="1"/>
    <col min="43" max="43" width="1.85546875" style="761" customWidth="1"/>
    <col min="44" max="44" width="3.85546875" style="761" customWidth="1"/>
    <col min="45" max="45" width="3" style="761" customWidth="1"/>
    <col min="46" max="46" width="18.42578125" style="761" customWidth="1"/>
    <col min="47" max="47" width="35.85546875" style="761" customWidth="1"/>
    <col min="48" max="48" width="34" style="761" customWidth="1"/>
    <col min="49" max="49" width="7.85546875" style="761" customWidth="1"/>
    <col min="50" max="16384" width="9.140625" style="761"/>
  </cols>
  <sheetData>
    <row r="1" spans="2:58" ht="7.5" customHeight="1">
      <c r="O1" s="762"/>
      <c r="R1" s="762"/>
      <c r="U1" s="762"/>
      <c r="W1" s="762"/>
      <c r="AA1" s="762"/>
      <c r="AD1" s="762"/>
      <c r="AG1" s="762"/>
      <c r="AI1" s="762"/>
      <c r="AR1" s="763"/>
      <c r="AS1" s="763"/>
      <c r="AT1" s="763"/>
    </row>
    <row r="2" spans="2:58" ht="41.25" customHeight="1">
      <c r="B2" s="751"/>
      <c r="C2" s="1032" t="str">
        <f ca="1">OFFSET(Lexicon!B254,0,$B$3)</f>
        <v>Problem Analysis</v>
      </c>
      <c r="D2" s="1032"/>
      <c r="E2" s="1032"/>
      <c r="G2" s="752"/>
      <c r="H2" s="753"/>
      <c r="I2" s="751" t="str">
        <f ca="1">OFFSET(Lexicon!B254,0,$B$3)</f>
        <v>Problem Analysis</v>
      </c>
      <c r="J2" s="751"/>
      <c r="K2" s="751"/>
      <c r="L2" s="804" t="s">
        <v>4692</v>
      </c>
      <c r="M2" s="765"/>
      <c r="N2" s="765"/>
      <c r="O2" s="753"/>
      <c r="P2" s="753"/>
      <c r="Q2" s="751"/>
      <c r="R2" s="751"/>
      <c r="S2" s="753"/>
      <c r="T2" s="751"/>
      <c r="U2" s="765"/>
      <c r="V2" s="765"/>
      <c r="W2" s="765"/>
      <c r="Y2" s="765"/>
      <c r="Z2" s="765"/>
      <c r="AA2" s="753"/>
      <c r="AB2" s="753"/>
      <c r="AC2" s="751"/>
      <c r="AD2" s="751">
        <f ca="1">OFFSET(Lexicon!O254,0,$B$3)</f>
        <v>0</v>
      </c>
      <c r="AE2" s="753"/>
      <c r="AF2" s="751"/>
      <c r="AG2" s="765"/>
      <c r="AH2" s="753"/>
      <c r="AI2" s="765"/>
      <c r="AK2" s="1032" t="str">
        <f ca="1">OFFSET(Lexicon!B254,0,$B$3)</f>
        <v>Problem Analysis</v>
      </c>
      <c r="AL2" s="1032"/>
      <c r="AM2" s="1032"/>
      <c r="AN2" s="1032"/>
      <c r="AO2" s="1032"/>
      <c r="AP2" s="751"/>
      <c r="AR2" s="766"/>
      <c r="AS2" s="766"/>
      <c r="AT2" s="766"/>
    </row>
    <row r="3" spans="2:58" ht="6.75" customHeight="1">
      <c r="B3" s="802">
        <f>Home!BA21</f>
        <v>0</v>
      </c>
      <c r="C3" s="750"/>
      <c r="D3" s="767"/>
      <c r="E3" s="767"/>
      <c r="I3" s="762"/>
      <c r="O3" s="762"/>
      <c r="R3" s="762"/>
      <c r="U3" s="762"/>
      <c r="W3" s="762"/>
      <c r="AA3" s="762"/>
      <c r="AD3" s="762"/>
      <c r="AG3" s="762"/>
      <c r="AI3" s="762"/>
      <c r="AM3" s="762"/>
      <c r="AN3" s="762"/>
      <c r="AO3" s="762"/>
      <c r="AP3" s="762"/>
      <c r="AR3" s="766"/>
      <c r="AS3" s="766"/>
      <c r="AT3" s="766"/>
    </row>
    <row r="4" spans="2:58" ht="18">
      <c r="B4" s="755" t="str">
        <f ca="1">OFFSET(Lexicon!B255,0,$B$3)</f>
        <v xml:space="preserve"> Describe Problem</v>
      </c>
      <c r="C4" s="757"/>
      <c r="D4" s="757"/>
      <c r="E4" s="757"/>
      <c r="F4" s="768"/>
      <c r="G4" s="755" t="str">
        <f ca="1">OFFSET(Lexicon!B398,0,$B$3)</f>
        <v xml:space="preserve"> Identify Possible Causes</v>
      </c>
      <c r="H4" s="755"/>
      <c r="I4" s="755"/>
      <c r="J4" s="755"/>
      <c r="K4" s="755"/>
      <c r="L4" s="768"/>
      <c r="M4" s="755" t="str">
        <f ca="1">OFFSET(Lexicon!$B401,0,$B$3)</f>
        <v xml:space="preserve"> Evaluate Possible Causes</v>
      </c>
      <c r="N4" s="756"/>
      <c r="O4" s="803" t="s">
        <v>4692</v>
      </c>
      <c r="P4" s="755" t="str">
        <f ca="1">OFFSET(Lexicon!$B401,0,$B$3)</f>
        <v xml:space="preserve"> Evaluate Possible Causes</v>
      </c>
      <c r="Q4" s="756"/>
      <c r="R4" s="803" t="s">
        <v>4692</v>
      </c>
      <c r="S4" s="755" t="str">
        <f ca="1">OFFSET(Lexicon!$B401,0,$B$3)</f>
        <v xml:space="preserve"> Evaluate Possible Causes</v>
      </c>
      <c r="T4" s="756"/>
      <c r="U4" s="803" t="s">
        <v>4692</v>
      </c>
      <c r="V4" s="755" t="str">
        <f ca="1">OFFSET(Lexicon!$B401,0,$B$3)</f>
        <v xml:space="preserve"> Evaluate Possible Causes</v>
      </c>
      <c r="W4" s="756"/>
      <c r="X4" s="803" t="s">
        <v>4692</v>
      </c>
      <c r="Y4" s="755" t="str">
        <f ca="1">OFFSET(Lexicon!$B401,0,$B$3)</f>
        <v xml:space="preserve"> Evaluate Possible Causes</v>
      </c>
      <c r="Z4" s="756"/>
      <c r="AA4" s="803" t="s">
        <v>4692</v>
      </c>
      <c r="AB4" s="755" t="str">
        <f ca="1">OFFSET(Lexicon!$B401,0,$B$3)</f>
        <v xml:space="preserve"> Evaluate Possible Causes</v>
      </c>
      <c r="AC4" s="756"/>
      <c r="AD4" s="803" t="s">
        <v>4692</v>
      </c>
      <c r="AE4" s="755" t="str">
        <f ca="1">OFFSET(Lexicon!$B401,0,$B$3)</f>
        <v xml:space="preserve"> Evaluate Possible Causes</v>
      </c>
      <c r="AF4" s="756"/>
      <c r="AG4" s="803" t="s">
        <v>4692</v>
      </c>
      <c r="AH4" s="755" t="str">
        <f ca="1">OFFSET(Lexicon!$B401,0,$B$3)</f>
        <v xml:space="preserve"> Evaluate Possible Causes</v>
      </c>
      <c r="AI4" s="756"/>
      <c r="AJ4" s="803" t="s">
        <v>4692</v>
      </c>
      <c r="AK4" s="1040" t="str">
        <f ca="1">OFFSET(Lexicon!$B401,0,$B$3)</f>
        <v xml:space="preserve"> Evaluate Possible Causes</v>
      </c>
      <c r="AL4" s="1040"/>
      <c r="AM4" s="1040"/>
      <c r="AN4" s="1040"/>
      <c r="AO4" s="1040"/>
      <c r="AP4" s="754"/>
      <c r="AQ4" s="494"/>
      <c r="AR4" s="769"/>
      <c r="AS4" s="769"/>
      <c r="AT4" s="769"/>
      <c r="AU4" s="770"/>
      <c r="AV4" s="770"/>
      <c r="AW4" s="494"/>
      <c r="BF4" s="771" t="str">
        <f ca="1">OFFSET(Lexicon!$B368,0,$B$3)</f>
        <v>Hide Distinctions and Changes</v>
      </c>
    </row>
    <row r="5" spans="2:58" ht="18">
      <c r="B5" s="758" t="str">
        <f ca="1">OFFSET(Lexicon!B267,0,B3)</f>
        <v>State the Problem (one object, one deviation)</v>
      </c>
      <c r="C5" s="772"/>
      <c r="D5" s="772"/>
      <c r="E5" s="772"/>
      <c r="G5" s="1007" t="str">
        <f ca="1">OFFSET(Lexicon!$B362,0,$B$3)</f>
        <v>Use Knowledge and Experience…OR</v>
      </c>
      <c r="H5" s="1007"/>
      <c r="I5" s="1007"/>
      <c r="J5" s="772"/>
      <c r="K5" s="791" t="str">
        <f ca="1">OFFSET(Lexicon!$B367,0,$B$3)</f>
        <v xml:space="preserve">Record Possible Causes                 </v>
      </c>
      <c r="M5" s="758" t="str">
        <f ca="1">OFFSET(Lexicon!$B403,0,$B$3)</f>
        <v>Test Possible Causes</v>
      </c>
      <c r="N5" s="758"/>
      <c r="P5" s="758" t="str">
        <f ca="1">OFFSET(Lexicon!$B403,0,$B$3)</f>
        <v>Test Possible Causes</v>
      </c>
      <c r="Q5" s="758"/>
      <c r="S5" s="758" t="str">
        <f ca="1">OFFSET(Lexicon!$B403,0,$B$3)</f>
        <v>Test Possible Causes</v>
      </c>
      <c r="T5" s="758"/>
      <c r="V5" s="758" t="str">
        <f ca="1">OFFSET(Lexicon!$B403,0,$B$3)</f>
        <v>Test Possible Causes</v>
      </c>
      <c r="W5" s="758"/>
      <c r="Y5" s="758" t="str">
        <f ca="1">OFFSET(Lexicon!$B403,0,$B$3)</f>
        <v>Test Possible Causes</v>
      </c>
      <c r="Z5" s="758"/>
      <c r="AB5" s="758" t="str">
        <f ca="1">OFFSET(Lexicon!$B403,0,$B$3)</f>
        <v>Test Possible Causes</v>
      </c>
      <c r="AC5" s="758"/>
      <c r="AE5" s="758" t="str">
        <f ca="1">OFFSET(Lexicon!$B403,0,$B$3)</f>
        <v>Test Possible Causes</v>
      </c>
      <c r="AF5" s="758"/>
      <c r="AH5" s="758" t="str">
        <f ca="1">OFFSET(Lexicon!$B403,0,$B$3)</f>
        <v>Test Possible Causes</v>
      </c>
      <c r="AI5" s="758"/>
      <c r="AK5" s="1043" t="str">
        <f ca="1">OFFSET(Lexicon!$B426,0,$B$3)</f>
        <v>Determine the Most Probable Cause</v>
      </c>
      <c r="AL5" s="1043"/>
      <c r="AM5" s="1043"/>
      <c r="AN5" s="1043"/>
      <c r="AO5" s="1043"/>
      <c r="AP5" s="1043"/>
      <c r="AQ5" s="494"/>
      <c r="AR5" s="1027"/>
      <c r="AS5" s="1027"/>
      <c r="AT5" s="1027"/>
      <c r="AU5" s="1027"/>
      <c r="AV5" s="1027"/>
      <c r="AW5" s="494"/>
      <c r="BF5" s="771" t="str">
        <f ca="1">OFFSET(Lexicon!$B369,0,$B$3)</f>
        <v>Show Distinctions and Changes</v>
      </c>
    </row>
    <row r="6" spans="2:58" ht="27" customHeight="1">
      <c r="B6" s="996" t="str">
        <f ca="1">OFFSET(Lexicon!B268,0,B3)</f>
        <v xml:space="preserve">What object (or group of objects) has the deviation?       </v>
      </c>
      <c r="C6" s="996"/>
      <c r="D6" s="986" t="str">
        <f ca="1">OFFSET(Lexicon!B269,0,B3)</f>
        <v>What deviation does it have?</v>
      </c>
      <c r="E6" s="986"/>
      <c r="G6" s="989" t="str">
        <f ca="1">OFFSET(Lexicon!$B364,0,$B$3)</f>
        <v>What pairs in the Problem Specification are surprising? What causes do they suggest?</v>
      </c>
      <c r="H6" s="989"/>
      <c r="I6" s="989"/>
      <c r="J6" s="989"/>
      <c r="K6" s="989"/>
      <c r="M6" s="986" t="str">
        <f ca="1">OFFSET(Lexicon!$B404,0,$B$3)</f>
        <v>For each IS/IS NOT pair, answer the following question:</v>
      </c>
      <c r="N6" s="986"/>
      <c r="P6" s="986" t="str">
        <f ca="1">OFFSET(Lexicon!$B404,0,$B$3)</f>
        <v>For each IS/IS NOT pair, answer the following question:</v>
      </c>
      <c r="Q6" s="986"/>
      <c r="S6" s="986" t="str">
        <f ca="1">OFFSET(Lexicon!$B404,0,$B$3)</f>
        <v>For each IS/IS NOT pair, answer the following question:</v>
      </c>
      <c r="T6" s="986"/>
      <c r="V6" s="986" t="str">
        <f ca="1">OFFSET(Lexicon!$B404,0,$B$3)</f>
        <v>For each IS/IS NOT pair, answer the following question:</v>
      </c>
      <c r="W6" s="986"/>
      <c r="Y6" s="986" t="str">
        <f ca="1">OFFSET(Lexicon!$B404,0,$B$3)</f>
        <v>For each IS/IS NOT pair, answer the following question:</v>
      </c>
      <c r="Z6" s="986"/>
      <c r="AB6" s="986" t="str">
        <f ca="1">OFFSET(Lexicon!$B404,0,$B$3)</f>
        <v>For each IS/IS NOT pair, answer the following question:</v>
      </c>
      <c r="AC6" s="986"/>
      <c r="AE6" s="986" t="str">
        <f ca="1">OFFSET(Lexicon!$B404,0,$B$3)</f>
        <v>For each IS/IS NOT pair, answer the following question:</v>
      </c>
      <c r="AF6" s="986"/>
      <c r="AH6" s="986" t="str">
        <f ca="1">OFFSET(Lexicon!$B404,0,$B$3)</f>
        <v>For each IS/IS NOT pair, answer the following question:</v>
      </c>
      <c r="AI6" s="986"/>
      <c r="AQ6" s="494"/>
      <c r="AR6" s="1028"/>
      <c r="AS6" s="1028"/>
      <c r="AT6" s="1028"/>
      <c r="AU6" s="1028"/>
      <c r="AV6" s="1028"/>
      <c r="AW6" s="494"/>
      <c r="BF6" s="771" t="str">
        <f ca="1">OFFSET(Lexicon!B366,0,$B$3)</f>
        <v>Explain how the cause creates the deviation</v>
      </c>
    </row>
    <row r="7" spans="2:58" ht="28.5" customHeight="1">
      <c r="B7" s="996" t="str">
        <f ca="1">OFFSET(Lexicon!B270,0,B3)</f>
        <v xml:space="preserve">What do we see, hear, feel, taste, smell, or measure that tells us there is a deviation?      </v>
      </c>
      <c r="C7" s="996"/>
      <c r="D7" s="996" t="str">
        <f ca="1">OFFSET(Lexicon!B271,0,B3)</f>
        <v>What data tells us that a deviation exists?</v>
      </c>
      <c r="E7" s="996"/>
      <c r="G7" s="989" t="str">
        <f ca="1">OFFSET(Lexicon!$B365,0,$B$3)</f>
        <v>What else could have caused this deviation?        What would experts say?        What was our initial hunch?</v>
      </c>
      <c r="H7" s="989"/>
      <c r="I7" s="989"/>
      <c r="J7" s="989"/>
      <c r="K7" s="989"/>
      <c r="M7" s="973" t="str">
        <f ca="1">OFFSET(Lexicon!$B405,0,$B$3)</f>
        <v>If (Possible Cause) is the  cause of (Problem Statement), then how does it explain both the IS and the IS NOT information?</v>
      </c>
      <c r="N7" s="973"/>
      <c r="P7" s="973" t="str">
        <f ca="1">OFFSET(Lexicon!$B405,0,$B$3)</f>
        <v>If (Possible Cause) is the  cause of (Problem Statement), then how does it explain both the IS and the IS NOT information?</v>
      </c>
      <c r="Q7" s="973"/>
      <c r="S7" s="973" t="str">
        <f ca="1">OFFSET(Lexicon!$B405,0,$B$3)</f>
        <v>If (Possible Cause) is the  cause of (Problem Statement), then how does it explain both the IS and the IS NOT information?</v>
      </c>
      <c r="T7" s="973"/>
      <c r="V7" s="973" t="str">
        <f ca="1">OFFSET(Lexicon!$B405,0,$B$3)</f>
        <v>If (Possible Cause) is the  cause of (Problem Statement), then how does it explain both the IS and the IS NOT information?</v>
      </c>
      <c r="W7" s="973"/>
      <c r="Y7" s="973" t="str">
        <f ca="1">OFFSET(Lexicon!$B405,0,$B$3)</f>
        <v>If (Possible Cause) is the  cause of (Problem Statement), then how does it explain both the IS and the IS NOT information?</v>
      </c>
      <c r="Z7" s="973"/>
      <c r="AB7" s="973" t="str">
        <f ca="1">OFFSET(Lexicon!$B405,0,$B$3)</f>
        <v>If (Possible Cause) is the  cause of (Problem Statement), then how does it explain both the IS and the IS NOT information?</v>
      </c>
      <c r="AC7" s="973"/>
      <c r="AE7" s="973" t="str">
        <f ca="1">OFFSET(Lexicon!$B405,0,$B$3)</f>
        <v>If (Possible Cause) is the  cause of (Problem Statement), then how does it explain both the IS and the IS NOT information?</v>
      </c>
      <c r="AF7" s="973"/>
      <c r="AH7" s="973" t="str">
        <f ca="1">OFFSET(Lexicon!$B405,0,$B$3)</f>
        <v>If (Possible Cause) is the  cause of (Problem Statement), then how does it explain both the IS and the IS NOT information?</v>
      </c>
      <c r="AI7" s="973"/>
      <c r="AK7" s="973" t="str">
        <f ca="1">OFFSET(Lexicon!$B427,0,$B$3)</f>
        <v>Which of these causes makes the mose sense?</v>
      </c>
      <c r="AL7" s="973"/>
      <c r="AM7" s="973"/>
      <c r="AN7" s="973"/>
      <c r="AO7" s="973"/>
      <c r="AP7" s="973"/>
      <c r="AQ7" s="494"/>
      <c r="AR7" s="1015"/>
      <c r="AS7" s="1015"/>
      <c r="AT7" s="1015"/>
      <c r="AU7" s="1015"/>
      <c r="AV7" s="1015"/>
      <c r="AW7" s="494"/>
      <c r="BF7" s="771"/>
    </row>
    <row r="8" spans="2:58" ht="15" customHeight="1">
      <c r="B8" s="1033"/>
      <c r="C8" s="1034"/>
      <c r="D8" s="1034"/>
      <c r="E8" s="1035"/>
      <c r="G8" s="1007" t="str">
        <f ca="1">OFFSET(Lexicon!$B370,0,$B$3)</f>
        <v>Use Distinctions and Changes</v>
      </c>
      <c r="H8" s="1007"/>
      <c r="I8" s="1007"/>
      <c r="J8" s="772"/>
      <c r="K8" s="791" t="str">
        <f ca="1">OFFSET(Lexicon!$B367,0,$B$3)</f>
        <v xml:space="preserve">Record Possible Causes                 </v>
      </c>
      <c r="M8" s="1008" t="str">
        <f ca="1">OFFSET(Lexicon!$B406,0,$B$3)</f>
        <v xml:space="preserve">(Y) YES, explains because…     </v>
      </c>
      <c r="N8" s="1008"/>
      <c r="P8" s="1008" t="str">
        <f ca="1">OFFSET(Lexicon!$B406,0,$B$3)</f>
        <v xml:space="preserve">(Y) YES, explains because…     </v>
      </c>
      <c r="Q8" s="1008"/>
      <c r="S8" s="1008" t="str">
        <f ca="1">OFFSET(Lexicon!$B406,0,$B$3)</f>
        <v xml:space="preserve">(Y) YES, explains because…     </v>
      </c>
      <c r="T8" s="1008"/>
      <c r="V8" s="1008" t="str">
        <f ca="1">OFFSET(Lexicon!$B406,0,$B$3)</f>
        <v xml:space="preserve">(Y) YES, explains because…     </v>
      </c>
      <c r="W8" s="1008"/>
      <c r="Y8" s="1008" t="str">
        <f ca="1">OFFSET(Lexicon!$B406,0,$B$3)</f>
        <v xml:space="preserve">(Y) YES, explains because…     </v>
      </c>
      <c r="Z8" s="1008"/>
      <c r="AB8" s="1008" t="str">
        <f ca="1">OFFSET(Lexicon!$B406,0,$B$3)</f>
        <v xml:space="preserve">(Y) YES, explains because…     </v>
      </c>
      <c r="AC8" s="1008"/>
      <c r="AE8" s="1008" t="str">
        <f ca="1">OFFSET(Lexicon!$B406,0,$B$3)</f>
        <v xml:space="preserve">(Y) YES, explains because…     </v>
      </c>
      <c r="AF8" s="1008"/>
      <c r="AH8" s="1008" t="str">
        <f ca="1">OFFSET(Lexicon!$B406,0,$B$3)</f>
        <v xml:space="preserve">(Y) YES, explains because…     </v>
      </c>
      <c r="AI8" s="1008"/>
      <c r="AQ8" s="494"/>
      <c r="AR8" s="773"/>
      <c r="AS8" s="773"/>
      <c r="AT8" s="773"/>
      <c r="AU8" s="773"/>
      <c r="AV8" s="773"/>
      <c r="AW8" s="494"/>
    </row>
    <row r="9" spans="2:58" ht="15" customHeight="1">
      <c r="B9" s="1036"/>
      <c r="C9" s="1037"/>
      <c r="D9" s="1037"/>
      <c r="E9" s="1038"/>
      <c r="G9" s="153" t="str">
        <f ca="1">OFFSET(Lexicon!$B371,0,$B$3)</f>
        <v>Look for Distinctions</v>
      </c>
      <c r="H9" s="153"/>
      <c r="I9" s="153" t="str">
        <f ca="1">OFFSET(Lexicon!$B376,0,$B$3)</f>
        <v>Look for Changes</v>
      </c>
      <c r="K9" s="1041" t="str">
        <f ca="1">OFFSET(Lexicon!$B382,0,$B$3)</f>
        <v xml:space="preserve">              How could this…
                    Change
                    Change plus distinction
                    Change plus change
                    Distinction
              …cause this deviation?</v>
      </c>
      <c r="M9" s="1013" t="str">
        <f ca="1">OFFSET(Lexicon!$B407,0,$B$3)</f>
        <v>(N) NO, does not explain because...     (A) Explains ONLY IF (assumption)...</v>
      </c>
      <c r="N9" s="1013"/>
      <c r="P9" s="1013" t="str">
        <f ca="1">OFFSET(Lexicon!$B407,0,$B$3)</f>
        <v>(N) NO, does not explain because...     (A) Explains ONLY IF (assumption)...</v>
      </c>
      <c r="Q9" s="1013"/>
      <c r="S9" s="1013" t="str">
        <f ca="1">OFFSET(Lexicon!$B407,0,$B$3)</f>
        <v>(N) NO, does not explain because...     (A) Explains ONLY IF (assumption)...</v>
      </c>
      <c r="T9" s="1013"/>
      <c r="V9" s="1013" t="str">
        <f ca="1">OFFSET(Lexicon!$B407,0,$B$3)</f>
        <v>(N) NO, does not explain because...     (A) Explains ONLY IF (assumption)...</v>
      </c>
      <c r="W9" s="1013"/>
      <c r="Y9" s="1013" t="str">
        <f ca="1">OFFSET(Lexicon!$B407,0,$B$3)</f>
        <v>(N) NO, does not explain because...     (A) Explains ONLY IF (assumption)...</v>
      </c>
      <c r="Z9" s="1013"/>
      <c r="AB9" s="1013" t="str">
        <f ca="1">OFFSET(Lexicon!$B407,0,$B$3)</f>
        <v>(N) NO, does not explain because...     (A) Explains ONLY IF (assumption)...</v>
      </c>
      <c r="AC9" s="1013"/>
      <c r="AE9" s="1013" t="str">
        <f ca="1">OFFSET(Lexicon!$B407,0,$B$3)</f>
        <v>(N) NO, does not explain because...     (A) Explains ONLY IF (assumption)...</v>
      </c>
      <c r="AF9" s="1013"/>
      <c r="AH9" s="1013" t="str">
        <f ca="1">OFFSET(Lexicon!$B407,0,$B$3)</f>
        <v>(N) NO, does not explain because...     (A) Explains ONLY IF (assumption)...</v>
      </c>
      <c r="AI9" s="1013"/>
      <c r="AK9" s="973" t="str">
        <f ca="1">OFFSET(Lexicon!$B428,0,$B$3)</f>
        <v>Most probable cause (MPC) has:</v>
      </c>
      <c r="AL9" s="973"/>
      <c r="AM9" s="973"/>
      <c r="AN9" s="973"/>
      <c r="AO9" s="973"/>
      <c r="AP9" s="973"/>
      <c r="AQ9" s="494"/>
      <c r="AT9" s="5"/>
      <c r="AU9" s="5"/>
      <c r="AV9" s="5"/>
      <c r="AW9" s="494"/>
    </row>
    <row r="10" spans="2:58" ht="35.25">
      <c r="B10" s="8"/>
      <c r="C10" s="8"/>
      <c r="D10" s="494"/>
      <c r="E10" s="8"/>
      <c r="G10" s="3" t="str">
        <f ca="1">OFFSET(Lexicon!$B372,0,$B$3)</f>
        <v>What is different, odd, unusual, special, or unique about each IS compared to its IS NOT?</v>
      </c>
      <c r="I10" s="3" t="str">
        <f ca="1">OFFSET(Lexicon!$B377,0,$B$3)</f>
        <v>What changed in, on, around, or about each distinction? When did the change occur?  Record date and time.</v>
      </c>
      <c r="J10" s="9"/>
      <c r="K10" s="1041"/>
      <c r="M10" s="989" t="str">
        <f ca="1">OFFSET(Lexicon!$B408,0,$B$3)</f>
        <v>Record supporting data             List all assumptions</v>
      </c>
      <c r="N10" s="989"/>
      <c r="P10" s="989" t="str">
        <f ca="1">OFFSET(Lexicon!$B408,0,$B$3)</f>
        <v>Record supporting data             List all assumptions</v>
      </c>
      <c r="Q10" s="989"/>
      <c r="S10" s="989" t="str">
        <f ca="1">OFFSET(Lexicon!$B408,0,$B$3)</f>
        <v>Record supporting data             List all assumptions</v>
      </c>
      <c r="T10" s="989"/>
      <c r="V10" s="989" t="str">
        <f ca="1">OFFSET(Lexicon!$B408,0,$B$3)</f>
        <v>Record supporting data             List all assumptions</v>
      </c>
      <c r="W10" s="989"/>
      <c r="Y10" s="989" t="str">
        <f ca="1">OFFSET(Lexicon!$B408,0,$B$3)</f>
        <v>Record supporting data             List all assumptions</v>
      </c>
      <c r="Z10" s="989"/>
      <c r="AB10" s="989" t="str">
        <f ca="1">OFFSET(Lexicon!$B408,0,$B$3)</f>
        <v>Record supporting data             List all assumptions</v>
      </c>
      <c r="AC10" s="989"/>
      <c r="AE10" s="989" t="str">
        <f ca="1">OFFSET(Lexicon!$B408,0,$B$3)</f>
        <v>Record supporting data             List all assumptions</v>
      </c>
      <c r="AF10" s="989"/>
      <c r="AH10" s="989" t="str">
        <f ca="1">OFFSET(Lexicon!$B408,0,$B$3)</f>
        <v>Record supporting data             List all assumptions</v>
      </c>
      <c r="AI10" s="989"/>
      <c r="AK10" s="973" t="str">
        <f ca="1">OFFSET(Lexicon!$B429,0,$B$3)</f>
        <v xml:space="preserve">      Assumptions that make the most sense in this situation</v>
      </c>
      <c r="AL10" s="973"/>
      <c r="AM10" s="973"/>
      <c r="AN10" s="973"/>
      <c r="AO10" s="973"/>
      <c r="AP10" s="973"/>
      <c r="AQ10" s="9"/>
      <c r="AR10" s="774"/>
      <c r="AS10" s="775"/>
      <c r="AT10" s="776"/>
      <c r="AU10" s="777"/>
      <c r="AV10" s="777"/>
    </row>
    <row r="11" spans="2:58" ht="20.25" customHeight="1">
      <c r="B11" s="713" t="str">
        <f ca="1">OFFSET(Lexicon!B275,0,$B$3)</f>
        <v xml:space="preserve"> Specify the Problem</v>
      </c>
      <c r="C11" s="778"/>
      <c r="D11" s="778"/>
      <c r="E11" s="778"/>
      <c r="G11" s="3" t="str">
        <f ca="1">OFFSET(Lexicon!$B373,0,$B$3)</f>
        <v xml:space="preserve">      What else is different..?</v>
      </c>
      <c r="H11" s="494"/>
      <c r="I11" s="154" t="str">
        <f ca="1">OFFSET(Lexicon!$B380,0,$B$3)</f>
        <v>What else has changed…?</v>
      </c>
      <c r="J11" s="10"/>
      <c r="K11" s="1041"/>
      <c r="M11" s="779"/>
      <c r="N11" s="759" t="str">
        <f ca="1">OFFSET(Lexicon!$B402,0,$B$3)</f>
        <v>Possible Cause</v>
      </c>
      <c r="P11" s="779"/>
      <c r="Q11" s="759" t="str">
        <f ca="1">OFFSET(Lexicon!$B402,0,$B$3)</f>
        <v>Possible Cause</v>
      </c>
      <c r="S11" s="779"/>
      <c r="T11" s="759" t="str">
        <f ca="1">OFFSET(Lexicon!$B402,0,$B$3)</f>
        <v>Possible Cause</v>
      </c>
      <c r="V11" s="779"/>
      <c r="W11" s="759" t="str">
        <f ca="1">OFFSET(Lexicon!$B402,0,$B$3)</f>
        <v>Possible Cause</v>
      </c>
      <c r="Y11" s="780"/>
      <c r="Z11" s="759" t="str">
        <f ca="1">OFFSET(Lexicon!$B402,0,$B$3)</f>
        <v>Possible Cause</v>
      </c>
      <c r="AB11" s="780"/>
      <c r="AC11" s="759" t="str">
        <f ca="1">OFFSET(Lexicon!$B402,0,$B$3)</f>
        <v>Possible Cause</v>
      </c>
      <c r="AE11" s="780"/>
      <c r="AF11" s="759" t="str">
        <f ca="1">OFFSET(Lexicon!$B402,0,$B$3)</f>
        <v>Possible Cause</v>
      </c>
      <c r="AH11" s="779"/>
      <c r="AI11" s="759" t="str">
        <f ca="1">OFFSET(Lexicon!$B402,0,$B$3)</f>
        <v>Possible Cause</v>
      </c>
      <c r="AK11" s="973" t="str">
        <f ca="1">OFFSET(Lexicon!$B430,0,$B$3)</f>
        <v xml:space="preserve">      Most reasonable assumptions</v>
      </c>
      <c r="AL11" s="973"/>
      <c r="AM11" s="973"/>
      <c r="AN11" s="973"/>
      <c r="AO11" s="973"/>
      <c r="AP11" s="973"/>
      <c r="AQ11" s="8"/>
      <c r="AR11" s="776"/>
      <c r="AS11" s="775"/>
      <c r="AT11" s="776"/>
      <c r="AU11" s="777"/>
      <c r="AV11" s="777"/>
    </row>
    <row r="12" spans="2:58" ht="22.5" customHeight="1">
      <c r="B12" s="8"/>
      <c r="C12" s="8"/>
      <c r="D12" s="494"/>
      <c r="E12" s="8"/>
      <c r="G12" s="3" t="str">
        <f ca="1">OFFSET(Lexicon!$B374,0,$B$3)</f>
        <v>* Based on facts    *New information    *True only of the IS</v>
      </c>
      <c r="H12" s="494"/>
      <c r="I12" s="154" t="str">
        <f ca="1">OFFSET(Lexicon!$B381,0,$B$3)</f>
        <v>If no change, use NKC - No Known Change</v>
      </c>
      <c r="J12" s="10"/>
      <c r="K12" s="1042"/>
      <c r="M12" s="159" t="str">
        <f ca="1">OFFSET(Lexicon!$B418,0,$B$3)</f>
        <v>MPC  ↑</v>
      </c>
      <c r="N12" s="1011"/>
      <c r="P12" s="159" t="str">
        <f ca="1">OFFSET(Lexicon!$B418,0,$B$3)</f>
        <v>MPC  ↑</v>
      </c>
      <c r="Q12" s="1011"/>
      <c r="S12" s="159" t="str">
        <f ca="1">OFFSET(Lexicon!$B418,0,$B$3)</f>
        <v>MPC  ↑</v>
      </c>
      <c r="T12" s="1011"/>
      <c r="V12" s="159" t="str">
        <f ca="1">OFFSET(Lexicon!$B418,0,$B$3)</f>
        <v>MPC  ↑</v>
      </c>
      <c r="W12" s="1011"/>
      <c r="Y12" s="159" t="str">
        <f ca="1">OFFSET(Lexicon!$B418,0,$B$3)</f>
        <v>MPC  ↑</v>
      </c>
      <c r="Z12" s="1026"/>
      <c r="AB12" s="159" t="str">
        <f ca="1">OFFSET(Lexicon!$B418,0,$B$3)</f>
        <v>MPC  ↑</v>
      </c>
      <c r="AC12" s="1026"/>
      <c r="AE12" s="159" t="str">
        <f ca="1">OFFSET(Lexicon!$B418,0,$B$3)</f>
        <v>MPC  ↑</v>
      </c>
      <c r="AF12" s="1026"/>
      <c r="AH12" s="159" t="str">
        <f ca="1">OFFSET(Lexicon!$B418,0,$B$3)</f>
        <v>MPC  ↑</v>
      </c>
      <c r="AI12" s="1026"/>
      <c r="AK12" s="973" t="str">
        <f ca="1">OFFSET(Lexicon!$B432,0,$B$3)</f>
        <v xml:space="preserve">      Overall simplest assumptions</v>
      </c>
      <c r="AL12" s="973"/>
      <c r="AM12" s="973"/>
      <c r="AN12" s="973"/>
      <c r="AO12" s="973"/>
      <c r="AP12" s="973"/>
      <c r="AQ12" s="8"/>
      <c r="AR12" s="776"/>
      <c r="AS12" s="775"/>
      <c r="AT12" s="776"/>
      <c r="AU12" s="777"/>
      <c r="AV12" s="777"/>
    </row>
    <row r="13" spans="2:58" ht="20.25" customHeight="1" thickBot="1">
      <c r="B13" s="781"/>
      <c r="C13" s="782" t="str">
        <f ca="1">OFFSET(Lexicon!$B290,0,$B$3)</f>
        <v>IS</v>
      </c>
      <c r="D13" s="494"/>
      <c r="E13" s="782" t="str">
        <f ca="1">OFFSET(Lexicon!$B291,0,$B$3)</f>
        <v>IS NOT</v>
      </c>
      <c r="G13" s="760" t="str">
        <f ca="1">OFFSET(Lexicon!$B391,0,$B$3)</f>
        <v>Distinctions</v>
      </c>
      <c r="H13" s="494"/>
      <c r="I13" s="782" t="str">
        <f ca="1">OFFSET(Lexicon!$B392,0,$B$3)</f>
        <v>Changes</v>
      </c>
      <c r="J13" s="783"/>
      <c r="K13" s="760" t="str">
        <f ca="1">OFFSET(Lexicon!$B397,0,$B$3)</f>
        <v>Date</v>
      </c>
      <c r="M13" s="792" t="str">
        <f ca="1">OFFSET(Lexicon!$B421,0,$B$3)</f>
        <v>Y, N, A</v>
      </c>
      <c r="N13" s="1012"/>
      <c r="P13" s="792" t="str">
        <f ca="1">OFFSET(Lexicon!$B421,0,$B$3)</f>
        <v>Y, N, A</v>
      </c>
      <c r="Q13" s="1012"/>
      <c r="S13" s="792" t="str">
        <f ca="1">OFFSET(Lexicon!$B421,0,$B$3)</f>
        <v>Y, N, A</v>
      </c>
      <c r="T13" s="1012"/>
      <c r="V13" s="792" t="str">
        <f ca="1">OFFSET(Lexicon!$B421,0,$B$3)</f>
        <v>Y, N, A</v>
      </c>
      <c r="W13" s="1012"/>
      <c r="Y13" s="784" t="str">
        <f ca="1">OFFSET(Lexicon!$B421,0,$B$3)</f>
        <v>Y, N, A</v>
      </c>
      <c r="Z13" s="1012"/>
      <c r="AB13" s="784" t="str">
        <f ca="1">OFFSET(Lexicon!$B421,0,$B$3)</f>
        <v>Y, N, A</v>
      </c>
      <c r="AC13" s="1012"/>
      <c r="AE13" s="792" t="str">
        <f ca="1">OFFSET(Lexicon!$B421,0,$B$3)</f>
        <v>Y, N, A</v>
      </c>
      <c r="AF13" s="1012"/>
      <c r="AH13" s="792" t="str">
        <f ca="1">OFFSET(Lexicon!$B421,0,$B$3)</f>
        <v>Y, N, A</v>
      </c>
      <c r="AI13" s="1012"/>
      <c r="AK13" s="973" t="str">
        <f ca="1">OFFSET(Lexicon!$B433,0,$B$3)</f>
        <v xml:space="preserve">      Fewest assumptions</v>
      </c>
      <c r="AL13" s="973"/>
      <c r="AM13" s="973"/>
      <c r="AN13" s="973"/>
      <c r="AO13" s="973"/>
      <c r="AP13" s="973"/>
      <c r="AR13" s="776"/>
      <c r="AS13" s="775"/>
      <c r="AT13" s="776"/>
      <c r="AU13" s="777"/>
      <c r="AV13" s="777"/>
    </row>
    <row r="14" spans="2:58" ht="18.75">
      <c r="B14" s="8" t="str">
        <f ca="1">OFFSET(Lexicon!B292,0,$B$3)</f>
        <v>WHAT</v>
      </c>
      <c r="C14" s="15"/>
      <c r="D14" s="11"/>
      <c r="E14" s="15"/>
      <c r="G14" s="330"/>
      <c r="H14" s="646"/>
      <c r="I14" s="330"/>
      <c r="J14" s="13"/>
      <c r="K14" s="311"/>
      <c r="M14" s="135"/>
      <c r="N14" s="658"/>
      <c r="P14" s="135"/>
      <c r="Q14" s="658"/>
      <c r="S14" s="135"/>
      <c r="T14" s="658"/>
      <c r="V14" s="135"/>
      <c r="W14" s="658"/>
      <c r="Y14" s="135"/>
      <c r="Z14" s="658"/>
      <c r="AB14" s="135"/>
      <c r="AC14" s="658"/>
      <c r="AE14" s="135"/>
      <c r="AF14" s="658"/>
      <c r="AH14" s="135"/>
      <c r="AI14" s="658"/>
      <c r="AK14" s="1039" t="str">
        <f ca="1">OFFSET(Lexicon!$B435,0,$B$3)</f>
        <v xml:space="preserve"> Confirm True Cause</v>
      </c>
      <c r="AL14" s="1039"/>
      <c r="AM14" s="1039"/>
      <c r="AN14" s="1039"/>
      <c r="AO14" s="1039"/>
      <c r="AP14" s="1039"/>
      <c r="AQ14" s="15"/>
      <c r="AR14" s="774"/>
      <c r="AS14" s="775"/>
      <c r="AT14" s="776"/>
    </row>
    <row r="15" spans="2:58" ht="14.25" customHeight="1">
      <c r="B15" s="336" t="str">
        <f ca="1">OFFSET(Lexicon!$B293,0,$B$3)</f>
        <v>What object?</v>
      </c>
      <c r="C15" s="941"/>
      <c r="D15" s="646"/>
      <c r="E15" s="941"/>
      <c r="G15" s="650"/>
      <c r="H15" s="651"/>
      <c r="I15" s="650"/>
      <c r="J15" s="322"/>
      <c r="K15" s="320"/>
      <c r="M15" s="947"/>
      <c r="N15" s="941"/>
      <c r="P15" s="947"/>
      <c r="Q15" s="941"/>
      <c r="S15" s="947"/>
      <c r="T15" s="941"/>
      <c r="V15" s="947"/>
      <c r="W15" s="941"/>
      <c r="Y15" s="947"/>
      <c r="Z15" s="941"/>
      <c r="AB15" s="947"/>
      <c r="AC15" s="941"/>
      <c r="AE15" s="947"/>
      <c r="AF15" s="941"/>
      <c r="AH15" s="947"/>
      <c r="AI15" s="941"/>
      <c r="AK15" s="1054" t="str">
        <f ca="1">OFFSET(Lexicon!$B436,0,$B$3)</f>
        <v>Verify Assumptions, Observe, Experiment or Try a Fix and Monitor</v>
      </c>
      <c r="AL15" s="1054"/>
      <c r="AM15" s="1054"/>
      <c r="AN15" s="1054"/>
      <c r="AO15" s="1054"/>
      <c r="AP15" s="1054"/>
      <c r="AQ15" s="15"/>
      <c r="AR15" s="1029"/>
      <c r="AS15" s="1029"/>
      <c r="AT15" s="1029"/>
      <c r="AU15" s="1029"/>
      <c r="AV15" s="1029"/>
    </row>
    <row r="16" spans="2:58" ht="14.25" customHeight="1">
      <c r="B16" s="336"/>
      <c r="C16" s="682"/>
      <c r="D16" s="646"/>
      <c r="E16" s="682"/>
      <c r="G16" s="650"/>
      <c r="H16" s="651"/>
      <c r="I16" s="650"/>
      <c r="J16" s="322"/>
      <c r="K16" s="320"/>
      <c r="M16" s="949"/>
      <c r="N16" s="682"/>
      <c r="P16" s="949"/>
      <c r="Q16" s="682"/>
      <c r="S16" s="949"/>
      <c r="T16" s="682"/>
      <c r="V16" s="949"/>
      <c r="W16" s="682"/>
      <c r="Y16" s="949"/>
      <c r="Z16" s="682"/>
      <c r="AB16" s="949"/>
      <c r="AC16" s="682"/>
      <c r="AE16" s="949"/>
      <c r="AF16" s="682"/>
      <c r="AH16" s="949"/>
      <c r="AI16" s="682"/>
      <c r="AK16" s="1054"/>
      <c r="AL16" s="1054"/>
      <c r="AM16" s="1054"/>
      <c r="AN16" s="1054"/>
      <c r="AO16" s="1054"/>
      <c r="AP16" s="1054"/>
      <c r="AQ16" s="15"/>
      <c r="AR16" s="1029"/>
      <c r="AS16" s="1029"/>
      <c r="AT16" s="1029"/>
      <c r="AU16" s="1029"/>
      <c r="AV16" s="1029"/>
    </row>
    <row r="17" spans="1:48" ht="15" customHeight="1" thickBot="1">
      <c r="A17" s="160"/>
      <c r="B17" s="336"/>
      <c r="C17" s="951"/>
      <c r="D17" s="646"/>
      <c r="E17" s="951"/>
      <c r="F17" s="160"/>
      <c r="G17" s="652"/>
      <c r="H17" s="651"/>
      <c r="I17" s="652"/>
      <c r="J17" s="322"/>
      <c r="K17" s="321"/>
      <c r="L17" s="160"/>
      <c r="M17" s="948"/>
      <c r="N17" s="951"/>
      <c r="O17" s="160"/>
      <c r="P17" s="948"/>
      <c r="Q17" s="951"/>
      <c r="R17" s="160"/>
      <c r="S17" s="948"/>
      <c r="T17" s="951"/>
      <c r="U17" s="160"/>
      <c r="V17" s="948"/>
      <c r="W17" s="951"/>
      <c r="X17" s="160"/>
      <c r="Y17" s="948"/>
      <c r="Z17" s="951"/>
      <c r="AA17" s="160"/>
      <c r="AB17" s="948"/>
      <c r="AC17" s="951"/>
      <c r="AD17" s="160"/>
      <c r="AE17" s="948"/>
      <c r="AF17" s="951"/>
      <c r="AG17" s="160"/>
      <c r="AH17" s="948"/>
      <c r="AI17" s="951"/>
      <c r="AJ17" s="160"/>
      <c r="AK17" s="1005" t="str">
        <f ca="1">OFFSET(Lexicon!$B437,0,$B$3)</f>
        <v xml:space="preserve">     What can be done to verify any assumptions made?</v>
      </c>
      <c r="AL17" s="1005"/>
      <c r="AM17" s="1005"/>
      <c r="AN17" s="1005"/>
      <c r="AO17" s="1005"/>
      <c r="AP17" s="1005"/>
      <c r="AQ17" s="15"/>
      <c r="AR17" s="1015"/>
      <c r="AS17" s="1015"/>
      <c r="AT17" s="1015"/>
      <c r="AU17" s="1015"/>
      <c r="AV17" s="1015"/>
    </row>
    <row r="18" spans="1:48" ht="15" customHeight="1">
      <c r="A18" s="160"/>
      <c r="B18" s="336" t="str">
        <f ca="1">OFFSET(Lexicon!B294,0,$B$3)</f>
        <v>What deviation?</v>
      </c>
      <c r="C18" s="941"/>
      <c r="D18" s="646"/>
      <c r="E18" s="941"/>
      <c r="F18" s="160"/>
      <c r="G18" s="653"/>
      <c r="H18" s="654"/>
      <c r="I18" s="653"/>
      <c r="J18" s="517"/>
      <c r="K18" s="520"/>
      <c r="L18" s="160"/>
      <c r="M18" s="947"/>
      <c r="N18" s="941"/>
      <c r="O18" s="160"/>
      <c r="P18" s="947"/>
      <c r="Q18" s="941"/>
      <c r="R18" s="160"/>
      <c r="S18" s="947"/>
      <c r="T18" s="941"/>
      <c r="U18" s="160"/>
      <c r="V18" s="947"/>
      <c r="W18" s="941"/>
      <c r="X18" s="160"/>
      <c r="Y18" s="947"/>
      <c r="Z18" s="941"/>
      <c r="AA18" s="160"/>
      <c r="AB18" s="947"/>
      <c r="AC18" s="941"/>
      <c r="AD18" s="160"/>
      <c r="AE18" s="947"/>
      <c r="AF18" s="941"/>
      <c r="AG18" s="160"/>
      <c r="AH18" s="947"/>
      <c r="AI18" s="941"/>
      <c r="AJ18" s="160"/>
      <c r="AK18" s="1005" t="str">
        <f ca="1">OFFSET(Lexicon!$B438,0,$B$3)</f>
        <v xml:space="preserve">     How can this cause be observed at work?</v>
      </c>
      <c r="AL18" s="1005"/>
      <c r="AM18" s="1005"/>
      <c r="AN18" s="1005"/>
      <c r="AO18" s="1005"/>
      <c r="AP18" s="1005"/>
      <c r="AQ18" s="15"/>
      <c r="AR18" s="1030"/>
      <c r="AS18" s="1030"/>
      <c r="AT18" s="1030"/>
      <c r="AU18" s="1030"/>
      <c r="AV18" s="1030"/>
    </row>
    <row r="19" spans="1:48" ht="15" customHeight="1">
      <c r="A19" s="160"/>
      <c r="B19" s="785"/>
      <c r="C19" s="950"/>
      <c r="D19" s="646"/>
      <c r="E19" s="950"/>
      <c r="F19" s="160"/>
      <c r="G19" s="653"/>
      <c r="H19" s="654"/>
      <c r="I19" s="653"/>
      <c r="J19" s="517"/>
      <c r="K19" s="518"/>
      <c r="L19" s="160"/>
      <c r="M19" s="949"/>
      <c r="N19" s="682"/>
      <c r="O19" s="160"/>
      <c r="P19" s="949"/>
      <c r="Q19" s="682"/>
      <c r="R19" s="160"/>
      <c r="S19" s="949"/>
      <c r="T19" s="682"/>
      <c r="U19" s="160"/>
      <c r="V19" s="949"/>
      <c r="W19" s="682"/>
      <c r="X19" s="160"/>
      <c r="Y19" s="949"/>
      <c r="Z19" s="682"/>
      <c r="AA19" s="160"/>
      <c r="AB19" s="949"/>
      <c r="AC19" s="682"/>
      <c r="AD19" s="160"/>
      <c r="AE19" s="949"/>
      <c r="AF19" s="682"/>
      <c r="AG19" s="160"/>
      <c r="AH19" s="949"/>
      <c r="AI19" s="682"/>
      <c r="AJ19" s="160"/>
      <c r="AK19" s="1005" t="str">
        <f ca="1">OFFSET(Lexicon!$B439,0,$B$3)</f>
        <v xml:space="preserve">     How can we demonstrate the cause-and-effect relationship?</v>
      </c>
      <c r="AL19" s="1005"/>
      <c r="AM19" s="1005"/>
      <c r="AN19" s="1005"/>
      <c r="AO19" s="1005"/>
      <c r="AP19" s="1005"/>
      <c r="AQ19" s="15"/>
      <c r="AR19" s="1019"/>
      <c r="AS19" s="1031"/>
      <c r="AT19" s="1031"/>
      <c r="AU19" s="1031"/>
      <c r="AV19" s="1031"/>
    </row>
    <row r="20" spans="1:48" ht="15" customHeight="1">
      <c r="A20" s="160"/>
      <c r="B20" s="336"/>
      <c r="C20" s="951"/>
      <c r="D20" s="646"/>
      <c r="E20" s="951"/>
      <c r="F20" s="160"/>
      <c r="G20" s="653"/>
      <c r="H20" s="654"/>
      <c r="I20" s="653"/>
      <c r="J20" s="517"/>
      <c r="K20" s="518"/>
      <c r="L20" s="160"/>
      <c r="M20" s="948"/>
      <c r="N20" s="951"/>
      <c r="O20" s="160"/>
      <c r="P20" s="948"/>
      <c r="Q20" s="951"/>
      <c r="R20" s="160"/>
      <c r="S20" s="948"/>
      <c r="T20" s="951"/>
      <c r="U20" s="160"/>
      <c r="V20" s="948"/>
      <c r="W20" s="951"/>
      <c r="X20" s="160"/>
      <c r="Y20" s="948"/>
      <c r="Z20" s="951"/>
      <c r="AA20" s="160"/>
      <c r="AB20" s="948"/>
      <c r="AC20" s="951"/>
      <c r="AD20" s="160"/>
      <c r="AE20" s="948"/>
      <c r="AF20" s="951"/>
      <c r="AG20" s="160"/>
      <c r="AH20" s="948"/>
      <c r="AI20" s="951"/>
      <c r="AJ20" s="160"/>
      <c r="AK20" s="1006" t="str">
        <f ca="1">OFFSET(Lexicon!$B440,0,$B$3)</f>
        <v xml:space="preserve">     When corrective action is taken, what results will indicate that we have identified the true cause?</v>
      </c>
      <c r="AL20" s="1006"/>
      <c r="AM20" s="1006"/>
      <c r="AN20" s="1006"/>
      <c r="AO20" s="1006"/>
      <c r="AP20" s="1006"/>
      <c r="AQ20" s="15"/>
      <c r="AR20" s="1019"/>
      <c r="AS20" s="1020"/>
      <c r="AT20" s="1020"/>
      <c r="AU20" s="1020"/>
      <c r="AV20" s="1020"/>
    </row>
    <row r="21" spans="1:48" ht="15" customHeight="1" thickBot="1">
      <c r="A21" s="160"/>
      <c r="B21" s="163"/>
      <c r="C21" s="647"/>
      <c r="D21" s="646"/>
      <c r="E21" s="647"/>
      <c r="F21" s="160"/>
      <c r="G21" s="652"/>
      <c r="H21" s="651"/>
      <c r="I21" s="652"/>
      <c r="J21" s="323"/>
      <c r="K21" s="321"/>
      <c r="L21" s="160"/>
      <c r="M21" s="326"/>
      <c r="N21" s="661"/>
      <c r="O21" s="160"/>
      <c r="P21" s="326"/>
      <c r="Q21" s="661"/>
      <c r="R21" s="160"/>
      <c r="S21" s="326"/>
      <c r="T21" s="661"/>
      <c r="U21" s="160"/>
      <c r="V21" s="326"/>
      <c r="W21" s="661"/>
      <c r="X21" s="160"/>
      <c r="Y21" s="326"/>
      <c r="Z21" s="661"/>
      <c r="AA21" s="160"/>
      <c r="AB21" s="326"/>
      <c r="AC21" s="661"/>
      <c r="AD21" s="160"/>
      <c r="AE21" s="326"/>
      <c r="AF21" s="661"/>
      <c r="AG21" s="160"/>
      <c r="AH21" s="326"/>
      <c r="AI21" s="661"/>
      <c r="AJ21" s="160"/>
      <c r="AK21" s="1006"/>
      <c r="AL21" s="1006"/>
      <c r="AM21" s="1006"/>
      <c r="AN21" s="1006"/>
      <c r="AO21" s="1006"/>
      <c r="AP21" s="1006"/>
      <c r="AQ21" s="15"/>
      <c r="AR21" s="1019"/>
      <c r="AS21" s="1031"/>
      <c r="AT21" s="1031"/>
      <c r="AU21" s="1031"/>
      <c r="AV21" s="1031"/>
    </row>
    <row r="22" spans="1:48" ht="15" customHeight="1">
      <c r="A22" s="160"/>
      <c r="B22" s="8" t="str">
        <f ca="1">OFFSET(Lexicon!B295,0,$B$3)</f>
        <v>WHERE</v>
      </c>
      <c r="C22" s="648"/>
      <c r="D22" s="646"/>
      <c r="E22" s="330"/>
      <c r="F22" s="160"/>
      <c r="G22" s="650"/>
      <c r="H22" s="651"/>
      <c r="I22" s="650"/>
      <c r="J22" s="322"/>
      <c r="K22" s="320"/>
      <c r="L22" s="160"/>
      <c r="M22" s="327"/>
      <c r="N22" s="658"/>
      <c r="O22" s="160"/>
      <c r="P22" s="327"/>
      <c r="Q22" s="658"/>
      <c r="R22" s="160"/>
      <c r="S22" s="327"/>
      <c r="T22" s="658"/>
      <c r="U22" s="160"/>
      <c r="V22" s="327"/>
      <c r="W22" s="658"/>
      <c r="X22" s="160"/>
      <c r="Y22" s="327"/>
      <c r="Z22" s="658"/>
      <c r="AA22" s="160"/>
      <c r="AB22" s="327"/>
      <c r="AC22" s="658"/>
      <c r="AD22" s="160"/>
      <c r="AE22" s="327"/>
      <c r="AF22" s="658"/>
      <c r="AG22" s="160"/>
      <c r="AH22" s="327"/>
      <c r="AI22" s="658"/>
      <c r="AJ22" s="160"/>
      <c r="AK22" s="1053" t="str">
        <f ca="1">OFFSET(Lexicon!$B441,0,$B$3)</f>
        <v>Use the safest, easiest, quickest, cheapest, surest way</v>
      </c>
      <c r="AL22" s="1053"/>
      <c r="AM22" s="1053"/>
      <c r="AN22" s="1053"/>
      <c r="AO22" s="1053"/>
      <c r="AP22" s="1053"/>
      <c r="AQ22" s="15"/>
      <c r="AR22" s="1015"/>
      <c r="AS22" s="1015"/>
      <c r="AT22" s="1015"/>
      <c r="AU22" s="1015"/>
      <c r="AV22" s="1015"/>
    </row>
    <row r="23" spans="1:48" ht="15" customHeight="1">
      <c r="A23" s="160"/>
      <c r="B23" s="337" t="str">
        <f ca="1">OFFSET(Lexicon!B296,0,$B$3)</f>
        <v xml:space="preserve">Where </v>
      </c>
      <c r="C23" s="941"/>
      <c r="D23" s="646"/>
      <c r="E23" s="941"/>
      <c r="F23" s="160"/>
      <c r="G23" s="650"/>
      <c r="H23" s="651"/>
      <c r="I23" s="650"/>
      <c r="J23" s="322"/>
      <c r="K23" s="324"/>
      <c r="L23" s="160"/>
      <c r="M23" s="944"/>
      <c r="N23" s="941"/>
      <c r="O23" s="160"/>
      <c r="P23" s="944"/>
      <c r="Q23" s="941"/>
      <c r="R23" s="160"/>
      <c r="S23" s="944"/>
      <c r="T23" s="941"/>
      <c r="U23" s="160"/>
      <c r="V23" s="944"/>
      <c r="W23" s="941"/>
      <c r="X23" s="160"/>
      <c r="Y23" s="944"/>
      <c r="Z23" s="941"/>
      <c r="AA23" s="160"/>
      <c r="AB23" s="944"/>
      <c r="AC23" s="941"/>
      <c r="AD23" s="160"/>
      <c r="AE23" s="944"/>
      <c r="AF23" s="941"/>
      <c r="AG23" s="160"/>
      <c r="AH23" s="944"/>
      <c r="AI23" s="941"/>
      <c r="AJ23" s="160"/>
      <c r="AK23" s="1047" t="str">
        <f ca="1">OFFSET(Lexicon!$B442,0,$B$3)</f>
        <v>Confirmation</v>
      </c>
      <c r="AL23" s="1047"/>
      <c r="AM23" s="1047"/>
      <c r="AN23" s="1047"/>
      <c r="AO23" s="1047"/>
      <c r="AP23" s="1047"/>
      <c r="AQ23" s="15"/>
      <c r="AR23" s="1016"/>
      <c r="AS23" s="1016"/>
      <c r="AT23" s="1016"/>
      <c r="AU23" s="1016"/>
      <c r="AV23" s="1016"/>
    </row>
    <row r="24" spans="1:48" ht="15" customHeight="1">
      <c r="A24" s="160"/>
      <c r="B24" s="338" t="str">
        <f ca="1">OFFSET(Lexicon!B297,0,$B$3)</f>
        <v xml:space="preserve"> geographically?</v>
      </c>
      <c r="C24" s="682"/>
      <c r="D24" s="646"/>
      <c r="E24" s="682"/>
      <c r="F24" s="160"/>
      <c r="G24" s="650"/>
      <c r="H24" s="651"/>
      <c r="I24" s="650"/>
      <c r="J24" s="322"/>
      <c r="K24" s="324"/>
      <c r="L24" s="160"/>
      <c r="M24" s="945"/>
      <c r="N24" s="950"/>
      <c r="O24" s="160"/>
      <c r="P24" s="945"/>
      <c r="Q24" s="950"/>
      <c r="R24" s="160"/>
      <c r="S24" s="945"/>
      <c r="T24" s="950"/>
      <c r="U24" s="160"/>
      <c r="V24" s="945"/>
      <c r="W24" s="950"/>
      <c r="X24" s="160"/>
      <c r="Y24" s="945"/>
      <c r="Z24" s="950"/>
      <c r="AA24" s="160"/>
      <c r="AB24" s="945"/>
      <c r="AC24" s="950"/>
      <c r="AD24" s="160"/>
      <c r="AE24" s="945"/>
      <c r="AF24" s="950"/>
      <c r="AG24" s="160"/>
      <c r="AH24" s="945"/>
      <c r="AI24" s="950"/>
      <c r="AJ24" s="160"/>
      <c r="AL24" s="762" t="s">
        <v>1477</v>
      </c>
      <c r="AM24" s="335" t="str">
        <f ca="1">OFFSET(Lexicon!$B443,0,$B$3)</f>
        <v>Use:</v>
      </c>
      <c r="AN24" s="335" t="str">
        <f ca="1">OFFSET(Lexicon!$B444,0,$B$3)</f>
        <v>Actions to Confirm</v>
      </c>
      <c r="AO24" s="335" t="str">
        <f ca="1">OFFSET(Lexicon!$B445,0,$B$3)</f>
        <v>Responsibility/Timing</v>
      </c>
      <c r="AP24" s="162"/>
      <c r="AQ24" s="15"/>
      <c r="AR24" s="1017"/>
      <c r="AS24" s="1018"/>
      <c r="AT24" s="1018"/>
      <c r="AU24" s="1018"/>
      <c r="AV24" s="1018"/>
    </row>
    <row r="25" spans="1:48" ht="15" customHeight="1">
      <c r="A25" s="160"/>
      <c r="B25" s="339"/>
      <c r="C25" s="682"/>
      <c r="D25" s="646"/>
      <c r="E25" s="682"/>
      <c r="F25" s="160"/>
      <c r="G25" s="650"/>
      <c r="H25" s="651"/>
      <c r="I25" s="650"/>
      <c r="J25" s="322"/>
      <c r="K25" s="324"/>
      <c r="L25" s="160"/>
      <c r="M25" s="945"/>
      <c r="N25" s="950"/>
      <c r="O25" s="160"/>
      <c r="P25" s="945"/>
      <c r="Q25" s="950"/>
      <c r="R25" s="160"/>
      <c r="S25" s="945"/>
      <c r="T25" s="950"/>
      <c r="U25" s="160"/>
      <c r="V25" s="945"/>
      <c r="W25" s="950"/>
      <c r="X25" s="160"/>
      <c r="Y25" s="945"/>
      <c r="Z25" s="950"/>
      <c r="AA25" s="160"/>
      <c r="AB25" s="945"/>
      <c r="AC25" s="950"/>
      <c r="AD25" s="160"/>
      <c r="AE25" s="945"/>
      <c r="AF25" s="950"/>
      <c r="AG25" s="160"/>
      <c r="AH25" s="945"/>
      <c r="AI25" s="950"/>
      <c r="AJ25" s="160"/>
      <c r="AL25" s="786">
        <v>0</v>
      </c>
      <c r="AM25" s="662" t="str">
        <f ca="1">OFFSET(Lexicon!$B446,0,$B$3)</f>
        <v>Verify Assumptions</v>
      </c>
      <c r="AN25" s="954"/>
      <c r="AO25" s="954"/>
      <c r="AP25" s="310"/>
      <c r="AQ25" s="15"/>
      <c r="AR25" s="1019"/>
      <c r="AS25" s="1020"/>
      <c r="AT25" s="1020"/>
      <c r="AU25" s="1020"/>
      <c r="AV25" s="1020"/>
    </row>
    <row r="26" spans="1:48" ht="15" customHeight="1" thickBot="1">
      <c r="A26" s="160"/>
      <c r="B26" s="339"/>
      <c r="C26" s="681"/>
      <c r="D26" s="646"/>
      <c r="E26" s="681"/>
      <c r="F26" s="160"/>
      <c r="G26" s="652"/>
      <c r="H26" s="651"/>
      <c r="I26" s="652"/>
      <c r="J26" s="322"/>
      <c r="K26" s="321"/>
      <c r="L26" s="160"/>
      <c r="M26" s="946"/>
      <c r="N26" s="951"/>
      <c r="O26" s="160"/>
      <c r="P26" s="946"/>
      <c r="Q26" s="951"/>
      <c r="R26" s="160"/>
      <c r="S26" s="946"/>
      <c r="T26" s="951"/>
      <c r="U26" s="160"/>
      <c r="V26" s="946"/>
      <c r="W26" s="951"/>
      <c r="X26" s="160"/>
      <c r="Y26" s="946"/>
      <c r="Z26" s="951"/>
      <c r="AA26" s="160"/>
      <c r="AB26" s="946"/>
      <c r="AC26" s="951"/>
      <c r="AD26" s="160"/>
      <c r="AE26" s="946"/>
      <c r="AF26" s="951"/>
      <c r="AG26" s="160"/>
      <c r="AH26" s="946"/>
      <c r="AI26" s="951"/>
      <c r="AJ26" s="160"/>
      <c r="AK26" s="161"/>
      <c r="AL26" s="787"/>
      <c r="AM26" s="681"/>
      <c r="AN26" s="951"/>
      <c r="AO26" s="951"/>
      <c r="AP26" s="162"/>
      <c r="AQ26" s="15"/>
      <c r="AR26" s="1021"/>
      <c r="AS26" s="1021"/>
      <c r="AT26" s="1021"/>
      <c r="AU26" s="1021"/>
      <c r="AV26" s="1021"/>
    </row>
    <row r="27" spans="1:48" ht="15" customHeight="1">
      <c r="A27" s="160"/>
      <c r="B27" s="339" t="str">
        <f ca="1">OFFSET(Lexicon!B298,0,$B$3)</f>
        <v>Where on the</v>
      </c>
      <c r="C27" s="941"/>
      <c r="D27" s="646"/>
      <c r="E27" s="941"/>
      <c r="F27" s="160"/>
      <c r="G27" s="650"/>
      <c r="H27" s="651"/>
      <c r="I27" s="650"/>
      <c r="J27" s="322"/>
      <c r="K27" s="324"/>
      <c r="L27" s="160"/>
      <c r="M27" s="944"/>
      <c r="N27" s="941"/>
      <c r="O27" s="160"/>
      <c r="P27" s="944"/>
      <c r="Q27" s="941"/>
      <c r="R27" s="160"/>
      <c r="S27" s="944"/>
      <c r="T27" s="941"/>
      <c r="U27" s="160"/>
      <c r="V27" s="944"/>
      <c r="W27" s="941"/>
      <c r="X27" s="160"/>
      <c r="Y27" s="944"/>
      <c r="Z27" s="941"/>
      <c r="AA27" s="160"/>
      <c r="AB27" s="944"/>
      <c r="AC27" s="941"/>
      <c r="AD27" s="160"/>
      <c r="AE27" s="944"/>
      <c r="AF27" s="941"/>
      <c r="AG27" s="160"/>
      <c r="AH27" s="944"/>
      <c r="AI27" s="941"/>
      <c r="AJ27" s="160"/>
      <c r="AK27" s="161"/>
      <c r="AL27" s="786"/>
      <c r="AM27" s="662" t="str">
        <f ca="1">OFFSET(Lexicon!$B447,0,$B$3)</f>
        <v>Observe</v>
      </c>
      <c r="AN27" s="941"/>
      <c r="AO27" s="941"/>
      <c r="AP27" s="310"/>
      <c r="AQ27" s="15"/>
      <c r="AR27" s="1022"/>
      <c r="AS27" s="1022"/>
      <c r="AT27" s="1022"/>
      <c r="AU27" s="1022"/>
      <c r="AV27" s="1022"/>
    </row>
    <row r="28" spans="1:48" ht="14.25" customHeight="1">
      <c r="A28" s="160"/>
      <c r="B28" s="338" t="str">
        <f ca="1">OFFSET(Lexicon!B299,0,$B$3)</f>
        <v xml:space="preserve"> object?</v>
      </c>
      <c r="C28" s="682"/>
      <c r="D28" s="646"/>
      <c r="E28" s="682"/>
      <c r="F28" s="160"/>
      <c r="G28" s="650"/>
      <c r="H28" s="651"/>
      <c r="I28" s="655"/>
      <c r="J28" s="323"/>
      <c r="K28" s="324"/>
      <c r="L28" s="160"/>
      <c r="M28" s="945"/>
      <c r="N28" s="952"/>
      <c r="O28" s="160"/>
      <c r="P28" s="945"/>
      <c r="Q28" s="952"/>
      <c r="R28" s="160"/>
      <c r="S28" s="945"/>
      <c r="T28" s="952"/>
      <c r="U28" s="160"/>
      <c r="V28" s="945"/>
      <c r="W28" s="952"/>
      <c r="X28" s="160"/>
      <c r="Y28" s="945"/>
      <c r="Z28" s="952"/>
      <c r="AA28" s="160"/>
      <c r="AB28" s="945"/>
      <c r="AC28" s="952"/>
      <c r="AD28" s="160"/>
      <c r="AE28" s="945"/>
      <c r="AF28" s="952"/>
      <c r="AG28" s="160"/>
      <c r="AH28" s="945"/>
      <c r="AI28" s="952"/>
      <c r="AJ28" s="160"/>
      <c r="AK28" s="161"/>
      <c r="AL28" s="316"/>
      <c r="AM28" s="681"/>
      <c r="AN28" s="951"/>
      <c r="AO28" s="951"/>
      <c r="AP28" s="162"/>
      <c r="AQ28" s="15"/>
      <c r="AR28" s="1022"/>
      <c r="AS28" s="1022"/>
      <c r="AT28" s="1022"/>
      <c r="AU28" s="1022"/>
      <c r="AV28" s="1022"/>
    </row>
    <row r="29" spans="1:48" ht="15" customHeight="1">
      <c r="A29" s="160"/>
      <c r="B29" s="338"/>
      <c r="C29" s="682"/>
      <c r="D29" s="646"/>
      <c r="E29" s="682"/>
      <c r="F29" s="160"/>
      <c r="G29" s="656"/>
      <c r="H29" s="651"/>
      <c r="I29" s="650"/>
      <c r="J29" s="322"/>
      <c r="K29" s="324"/>
      <c r="L29" s="160"/>
      <c r="M29" s="945"/>
      <c r="N29" s="952"/>
      <c r="O29" s="160"/>
      <c r="P29" s="945"/>
      <c r="Q29" s="952"/>
      <c r="R29" s="160"/>
      <c r="S29" s="945"/>
      <c r="T29" s="952"/>
      <c r="U29" s="160"/>
      <c r="V29" s="945"/>
      <c r="W29" s="952"/>
      <c r="X29" s="160"/>
      <c r="Y29" s="945"/>
      <c r="Z29" s="952"/>
      <c r="AA29" s="160"/>
      <c r="AB29" s="945"/>
      <c r="AC29" s="952"/>
      <c r="AD29" s="160"/>
      <c r="AE29" s="945"/>
      <c r="AF29" s="952"/>
      <c r="AG29" s="160"/>
      <c r="AH29" s="945"/>
      <c r="AI29" s="952"/>
      <c r="AJ29" s="160"/>
      <c r="AK29" s="161"/>
      <c r="AL29" s="786"/>
      <c r="AM29" s="662" t="str">
        <f ca="1">OFFSET(Lexicon!$B448,0,$B$3)</f>
        <v>Experiment</v>
      </c>
      <c r="AN29" s="941"/>
      <c r="AO29" s="941"/>
      <c r="AP29" s="328"/>
      <c r="AQ29" s="15"/>
      <c r="AR29" s="1022"/>
      <c r="AS29" s="1022"/>
      <c r="AT29" s="1022"/>
      <c r="AU29" s="1022"/>
      <c r="AV29" s="1022"/>
    </row>
    <row r="30" spans="1:48" ht="15" customHeight="1">
      <c r="A30" s="160"/>
      <c r="B30" s="338"/>
      <c r="C30" s="681"/>
      <c r="D30" s="646"/>
      <c r="E30" s="681"/>
      <c r="F30" s="160"/>
      <c r="G30" s="657"/>
      <c r="H30" s="651"/>
      <c r="I30" s="658"/>
      <c r="J30" s="322"/>
      <c r="K30" s="325"/>
      <c r="L30" s="160"/>
      <c r="M30" s="946"/>
      <c r="N30" s="953"/>
      <c r="O30" s="160"/>
      <c r="P30" s="946"/>
      <c r="Q30" s="953"/>
      <c r="R30" s="160"/>
      <c r="S30" s="946"/>
      <c r="T30" s="953"/>
      <c r="U30" s="160"/>
      <c r="V30" s="946"/>
      <c r="W30" s="953"/>
      <c r="X30" s="160"/>
      <c r="Y30" s="946"/>
      <c r="Z30" s="953"/>
      <c r="AA30" s="160"/>
      <c r="AB30" s="946"/>
      <c r="AC30" s="953"/>
      <c r="AD30" s="160"/>
      <c r="AE30" s="946"/>
      <c r="AF30" s="953"/>
      <c r="AG30" s="160"/>
      <c r="AH30" s="946"/>
      <c r="AI30" s="953"/>
      <c r="AJ30" s="160"/>
      <c r="AK30" s="161"/>
      <c r="AL30" s="317"/>
      <c r="AM30" s="663"/>
      <c r="AN30" s="951"/>
      <c r="AO30" s="951"/>
      <c r="AP30" s="162"/>
      <c r="AQ30" s="15"/>
      <c r="AR30" s="1023"/>
      <c r="AS30" s="1023"/>
      <c r="AT30" s="1023"/>
      <c r="AU30" s="1023"/>
      <c r="AV30" s="1023"/>
    </row>
    <row r="31" spans="1:48" ht="15" customHeight="1" thickBot="1">
      <c r="A31" s="160"/>
      <c r="B31" s="14"/>
      <c r="C31" s="312"/>
      <c r="D31" s="12"/>
      <c r="E31" s="312"/>
      <c r="F31" s="160"/>
      <c r="G31" s="652"/>
      <c r="H31" s="651"/>
      <c r="I31" s="652"/>
      <c r="J31" s="322"/>
      <c r="K31" s="321"/>
      <c r="L31" s="160"/>
      <c r="M31" s="326"/>
      <c r="N31" s="661"/>
      <c r="O31" s="160"/>
      <c r="P31" s="326"/>
      <c r="Q31" s="661"/>
      <c r="R31" s="160"/>
      <c r="S31" s="326"/>
      <c r="T31" s="661"/>
      <c r="U31" s="160"/>
      <c r="V31" s="326"/>
      <c r="W31" s="661"/>
      <c r="X31" s="160"/>
      <c r="Y31" s="326"/>
      <c r="Z31" s="661"/>
      <c r="AA31" s="160"/>
      <c r="AB31" s="326"/>
      <c r="AC31" s="661"/>
      <c r="AD31" s="160"/>
      <c r="AE31" s="326"/>
      <c r="AF31" s="661"/>
      <c r="AG31" s="160"/>
      <c r="AH31" s="326"/>
      <c r="AI31" s="661"/>
      <c r="AJ31" s="160"/>
      <c r="AK31" s="161"/>
      <c r="AL31" s="786"/>
      <c r="AM31" s="662" t="str">
        <f ca="1">OFFSET(Lexicon!$B449,0,$B$3)</f>
        <v>Try a Fix and Monitor</v>
      </c>
      <c r="AN31" s="941"/>
      <c r="AO31" s="941"/>
      <c r="AP31" s="310"/>
      <c r="AQ31" s="15"/>
      <c r="AR31" s="1024"/>
      <c r="AS31" s="1024"/>
      <c r="AT31" s="1024"/>
      <c r="AU31" s="1024"/>
      <c r="AV31" s="1024"/>
    </row>
    <row r="32" spans="1:48" ht="15" customHeight="1">
      <c r="A32" s="160"/>
      <c r="B32" s="8" t="str">
        <f ca="1">OFFSET(Lexicon!B300,0,$B$3)</f>
        <v>WHEN</v>
      </c>
      <c r="C32" s="313"/>
      <c r="D32" s="12"/>
      <c r="E32" s="178"/>
      <c r="F32" s="160"/>
      <c r="G32" s="650"/>
      <c r="H32" s="651"/>
      <c r="I32" s="650"/>
      <c r="J32" s="322"/>
      <c r="K32" s="320"/>
      <c r="L32" s="160"/>
      <c r="M32" s="327"/>
      <c r="N32" s="658"/>
      <c r="O32" s="160"/>
      <c r="P32" s="327"/>
      <c r="Q32" s="658"/>
      <c r="R32" s="160"/>
      <c r="S32" s="327"/>
      <c r="T32" s="658"/>
      <c r="U32" s="160"/>
      <c r="V32" s="327"/>
      <c r="W32" s="658"/>
      <c r="X32" s="160"/>
      <c r="Y32" s="327"/>
      <c r="Z32" s="658"/>
      <c r="AA32" s="160"/>
      <c r="AB32" s="327"/>
      <c r="AC32" s="658"/>
      <c r="AD32" s="160"/>
      <c r="AE32" s="327"/>
      <c r="AF32" s="658"/>
      <c r="AG32" s="160"/>
      <c r="AH32" s="327"/>
      <c r="AI32" s="658"/>
      <c r="AJ32" s="160"/>
      <c r="AK32" s="161"/>
      <c r="AL32" s="317"/>
      <c r="AM32" s="682"/>
      <c r="AN32" s="950"/>
      <c r="AO32" s="950"/>
      <c r="AP32" s="162"/>
      <c r="AQ32" s="15"/>
      <c r="AR32" s="1025"/>
      <c r="AS32" s="1025"/>
      <c r="AT32" s="1025"/>
      <c r="AU32" s="1025"/>
      <c r="AV32" s="1025"/>
    </row>
    <row r="33" spans="1:48" ht="14.25" customHeight="1">
      <c r="A33" s="160"/>
      <c r="B33" s="1009" t="str">
        <f ca="1">OFFSET(Lexicon!B301,0,$B$3)</f>
        <v>When first?</v>
      </c>
      <c r="C33" s="941"/>
      <c r="D33" s="646"/>
      <c r="E33" s="941"/>
      <c r="F33" s="160"/>
      <c r="G33" s="650"/>
      <c r="H33" s="651"/>
      <c r="I33" s="650"/>
      <c r="J33" s="323"/>
      <c r="K33" s="324"/>
      <c r="L33" s="160"/>
      <c r="M33" s="947"/>
      <c r="N33" s="941"/>
      <c r="O33" s="160"/>
      <c r="P33" s="947"/>
      <c r="Q33" s="941"/>
      <c r="R33" s="160"/>
      <c r="S33" s="947"/>
      <c r="T33" s="941"/>
      <c r="U33" s="160"/>
      <c r="V33" s="947"/>
      <c r="W33" s="941"/>
      <c r="X33" s="160"/>
      <c r="Y33" s="947"/>
      <c r="Z33" s="941"/>
      <c r="AA33" s="160"/>
      <c r="AB33" s="947"/>
      <c r="AC33" s="941"/>
      <c r="AD33" s="160"/>
      <c r="AE33" s="947"/>
      <c r="AF33" s="941"/>
      <c r="AG33" s="160"/>
      <c r="AH33" s="947"/>
      <c r="AI33" s="941"/>
      <c r="AJ33" s="160"/>
      <c r="AK33" s="1046" t="str">
        <f ca="1">OFFSET(Lexicon!$B452,0,$B$3)</f>
        <v>Think Beyond the Fix</v>
      </c>
      <c r="AL33" s="1046"/>
      <c r="AM33" s="1046"/>
      <c r="AN33" s="1046"/>
      <c r="AO33" s="1046"/>
      <c r="AP33" s="1046"/>
      <c r="AQ33" s="15"/>
      <c r="AR33" s="1024"/>
      <c r="AS33" s="1024"/>
      <c r="AT33" s="1024"/>
      <c r="AU33" s="1024"/>
      <c r="AV33" s="1024"/>
    </row>
    <row r="34" spans="1:48" ht="15" customHeight="1" thickBot="1">
      <c r="A34" s="160"/>
      <c r="B34" s="1009"/>
      <c r="C34" s="943"/>
      <c r="D34" s="646"/>
      <c r="E34" s="943"/>
      <c r="F34" s="160"/>
      <c r="G34" s="652"/>
      <c r="H34" s="651"/>
      <c r="I34" s="652"/>
      <c r="J34" s="322"/>
      <c r="K34" s="321"/>
      <c r="L34" s="160"/>
      <c r="M34" s="948"/>
      <c r="N34" s="681"/>
      <c r="O34" s="160"/>
      <c r="P34" s="948"/>
      <c r="Q34" s="681"/>
      <c r="R34" s="160"/>
      <c r="S34" s="948"/>
      <c r="T34" s="681"/>
      <c r="U34" s="160"/>
      <c r="V34" s="948"/>
      <c r="W34" s="681"/>
      <c r="X34" s="160"/>
      <c r="Y34" s="948"/>
      <c r="Z34" s="681"/>
      <c r="AA34" s="160"/>
      <c r="AB34" s="948"/>
      <c r="AC34" s="681"/>
      <c r="AD34" s="160"/>
      <c r="AE34" s="948"/>
      <c r="AF34" s="681"/>
      <c r="AG34" s="160"/>
      <c r="AH34" s="948"/>
      <c r="AI34" s="681"/>
      <c r="AJ34" s="160"/>
      <c r="AK34" s="1046"/>
      <c r="AL34" s="1046"/>
      <c r="AM34" s="1046"/>
      <c r="AN34" s="1046"/>
      <c r="AO34" s="1046"/>
      <c r="AP34" s="1046"/>
      <c r="AQ34" s="15"/>
      <c r="AR34" s="1025"/>
      <c r="AS34" s="1025"/>
      <c r="AT34" s="1025"/>
      <c r="AU34" s="1025"/>
      <c r="AV34" s="1025"/>
    </row>
    <row r="35" spans="1:48" ht="14.25" customHeight="1">
      <c r="A35" s="160"/>
      <c r="B35" s="1010" t="str">
        <f ca="1">OFFSET(Lexicon!B302,0,$B$3)</f>
        <v>When since?</v>
      </c>
      <c r="C35" s="941"/>
      <c r="D35" s="646"/>
      <c r="E35" s="941"/>
      <c r="F35" s="160"/>
      <c r="G35" s="650"/>
      <c r="H35" s="651"/>
      <c r="I35" s="650"/>
      <c r="J35" s="322"/>
      <c r="K35" s="324"/>
      <c r="L35" s="160"/>
      <c r="M35" s="947"/>
      <c r="N35" s="941"/>
      <c r="O35" s="160"/>
      <c r="P35" s="947"/>
      <c r="Q35" s="941"/>
      <c r="R35" s="160"/>
      <c r="S35" s="947"/>
      <c r="T35" s="941"/>
      <c r="U35" s="160"/>
      <c r="V35" s="947"/>
      <c r="W35" s="941"/>
      <c r="X35" s="160"/>
      <c r="Y35" s="947"/>
      <c r="Z35" s="941"/>
      <c r="AA35" s="160"/>
      <c r="AB35" s="947"/>
      <c r="AC35" s="941"/>
      <c r="AD35" s="160"/>
      <c r="AE35" s="947"/>
      <c r="AF35" s="941"/>
      <c r="AG35" s="160"/>
      <c r="AH35" s="947"/>
      <c r="AI35" s="941"/>
      <c r="AJ35" s="160"/>
      <c r="AK35" s="1047" t="str">
        <f ca="1">OFFSET(Lexicon!$B453,0,$B$3)</f>
        <v>Extend the cause</v>
      </c>
      <c r="AL35" s="1047"/>
      <c r="AM35" s="1047"/>
      <c r="AN35" s="1047"/>
      <c r="AO35" s="1047"/>
      <c r="AP35" s="1047"/>
      <c r="AQ35" s="15"/>
      <c r="AR35" s="987"/>
      <c r="AS35" s="987"/>
      <c r="AT35" s="987"/>
      <c r="AU35" s="987"/>
      <c r="AV35" s="987"/>
    </row>
    <row r="36" spans="1:48" ht="15" customHeight="1" thickBot="1">
      <c r="A36" s="160"/>
      <c r="B36" s="1010"/>
      <c r="C36" s="943"/>
      <c r="D36" s="646"/>
      <c r="E36" s="943"/>
      <c r="F36" s="160"/>
      <c r="G36" s="652"/>
      <c r="H36" s="651"/>
      <c r="I36" s="652"/>
      <c r="J36" s="322"/>
      <c r="K36" s="321"/>
      <c r="L36" s="160"/>
      <c r="M36" s="948"/>
      <c r="N36" s="681"/>
      <c r="O36" s="160"/>
      <c r="P36" s="948"/>
      <c r="Q36" s="681"/>
      <c r="R36" s="160"/>
      <c r="S36" s="948"/>
      <c r="T36" s="681"/>
      <c r="U36" s="160"/>
      <c r="V36" s="948"/>
      <c r="W36" s="681"/>
      <c r="X36" s="160"/>
      <c r="Y36" s="948"/>
      <c r="Z36" s="681"/>
      <c r="AA36" s="160"/>
      <c r="AB36" s="948"/>
      <c r="AC36" s="681"/>
      <c r="AD36" s="160"/>
      <c r="AE36" s="948"/>
      <c r="AF36" s="681"/>
      <c r="AG36" s="160"/>
      <c r="AH36" s="948"/>
      <c r="AI36" s="681"/>
      <c r="AJ36" s="160"/>
      <c r="AK36" s="664"/>
      <c r="AL36" s="664"/>
      <c r="AM36" s="251" t="str">
        <f ca="1">OFFSET(Lexicon!$B455,0,$B$3)</f>
        <v>What other damage could this cause create?</v>
      </c>
      <c r="AN36" s="665"/>
      <c r="AO36" s="665"/>
      <c r="AP36" s="665"/>
      <c r="AQ36" s="15"/>
      <c r="AR36" s="987"/>
      <c r="AS36" s="987"/>
      <c r="AT36" s="987"/>
      <c r="AU36" s="987"/>
      <c r="AV36" s="987"/>
    </row>
    <row r="37" spans="1:48" ht="15" customHeight="1">
      <c r="A37" s="160"/>
      <c r="B37" s="340" t="str">
        <f ca="1">OFFSET(Lexicon!B303,0,$B$3)</f>
        <v>What is the Pattern?</v>
      </c>
      <c r="C37" s="318"/>
      <c r="D37" s="12"/>
      <c r="E37" s="315"/>
      <c r="F37" s="160"/>
      <c r="G37" s="650"/>
      <c r="H37" s="651"/>
      <c r="I37" s="655"/>
      <c r="J37" s="323"/>
      <c r="K37" s="324"/>
      <c r="L37" s="160"/>
      <c r="M37" s="947"/>
      <c r="N37" s="941"/>
      <c r="O37" s="160"/>
      <c r="P37" s="947"/>
      <c r="Q37" s="941"/>
      <c r="R37" s="160"/>
      <c r="S37" s="947"/>
      <c r="T37" s="941"/>
      <c r="U37" s="160"/>
      <c r="V37" s="947"/>
      <c r="W37" s="941"/>
      <c r="X37" s="160"/>
      <c r="Y37" s="947"/>
      <c r="Z37" s="941"/>
      <c r="AA37" s="160"/>
      <c r="AB37" s="947"/>
      <c r="AC37" s="941"/>
      <c r="AD37" s="160"/>
      <c r="AE37" s="947"/>
      <c r="AF37" s="941"/>
      <c r="AG37" s="160"/>
      <c r="AH37" s="947"/>
      <c r="AI37" s="941"/>
      <c r="AJ37" s="160"/>
      <c r="AK37" s="788"/>
      <c r="AL37" s="788"/>
      <c r="AM37" s="1044"/>
      <c r="AN37" s="1044"/>
      <c r="AO37" s="1044"/>
      <c r="AP37" s="666"/>
      <c r="AQ37" s="15"/>
      <c r="AR37" s="1014"/>
      <c r="AS37" s="1014"/>
      <c r="AT37" s="1014"/>
    </row>
    <row r="38" spans="1:48" ht="15" customHeight="1">
      <c r="A38" s="160"/>
      <c r="B38" s="340"/>
      <c r="C38" s="941"/>
      <c r="D38" s="646"/>
      <c r="E38" s="941"/>
      <c r="F38" s="160"/>
      <c r="G38" s="650"/>
      <c r="H38" s="651"/>
      <c r="I38" s="655"/>
      <c r="J38" s="323"/>
      <c r="K38" s="324"/>
      <c r="L38" s="160"/>
      <c r="M38" s="949"/>
      <c r="N38" s="682"/>
      <c r="O38" s="160"/>
      <c r="P38" s="949"/>
      <c r="Q38" s="682"/>
      <c r="R38" s="160"/>
      <c r="S38" s="949"/>
      <c r="T38" s="682"/>
      <c r="U38" s="160"/>
      <c r="V38" s="949"/>
      <c r="W38" s="682"/>
      <c r="X38" s="160"/>
      <c r="Y38" s="949"/>
      <c r="Z38" s="682"/>
      <c r="AA38" s="160"/>
      <c r="AB38" s="949"/>
      <c r="AC38" s="682"/>
      <c r="AD38" s="160"/>
      <c r="AE38" s="949"/>
      <c r="AF38" s="682"/>
      <c r="AG38" s="160"/>
      <c r="AH38" s="949"/>
      <c r="AI38" s="682"/>
      <c r="AJ38" s="160"/>
      <c r="AK38" s="788"/>
      <c r="AL38" s="788"/>
      <c r="AM38" s="1045"/>
      <c r="AN38" s="1045"/>
      <c r="AO38" s="1045"/>
      <c r="AP38" s="667"/>
      <c r="AQ38" s="15"/>
    </row>
    <row r="39" spans="1:48" ht="15" customHeight="1" thickBot="1">
      <c r="A39" s="160"/>
      <c r="B39" s="340"/>
      <c r="C39" s="943"/>
      <c r="D39" s="646"/>
      <c r="E39" s="943"/>
      <c r="F39" s="160"/>
      <c r="G39" s="652"/>
      <c r="H39" s="651"/>
      <c r="I39" s="652"/>
      <c r="J39" s="322"/>
      <c r="K39" s="321"/>
      <c r="L39" s="160"/>
      <c r="M39" s="948"/>
      <c r="N39" s="951"/>
      <c r="O39" s="160"/>
      <c r="P39" s="948"/>
      <c r="Q39" s="951"/>
      <c r="R39" s="160"/>
      <c r="S39" s="948"/>
      <c r="T39" s="951"/>
      <c r="U39" s="160"/>
      <c r="V39" s="948"/>
      <c r="W39" s="951"/>
      <c r="X39" s="160"/>
      <c r="Y39" s="948"/>
      <c r="Z39" s="951"/>
      <c r="AA39" s="160"/>
      <c r="AB39" s="948"/>
      <c r="AC39" s="951"/>
      <c r="AD39" s="160"/>
      <c r="AE39" s="948"/>
      <c r="AF39" s="951"/>
      <c r="AG39" s="160"/>
      <c r="AH39" s="948"/>
      <c r="AI39" s="951"/>
      <c r="AJ39" s="160"/>
      <c r="AK39" s="788"/>
      <c r="AL39" s="788"/>
      <c r="AM39" s="1045"/>
      <c r="AN39" s="1045"/>
      <c r="AO39" s="1045"/>
      <c r="AP39" s="667"/>
      <c r="AQ39" s="15"/>
    </row>
    <row r="40" spans="1:48" ht="15" customHeight="1">
      <c r="A40" s="160"/>
      <c r="B40" s="591" t="str">
        <f ca="1">OFFSET(Lexicon!B305,0,$B$3)</f>
        <v>When in the</v>
      </c>
      <c r="C40" s="941"/>
      <c r="D40" s="646"/>
      <c r="E40" s="941"/>
      <c r="F40" s="160"/>
      <c r="G40" s="650"/>
      <c r="H40" s="651"/>
      <c r="I40" s="650"/>
      <c r="J40" s="322"/>
      <c r="K40" s="324"/>
      <c r="L40" s="160"/>
      <c r="M40" s="944"/>
      <c r="N40" s="941"/>
      <c r="O40" s="160"/>
      <c r="P40" s="944"/>
      <c r="Q40" s="941"/>
      <c r="R40" s="160"/>
      <c r="S40" s="944"/>
      <c r="T40" s="941"/>
      <c r="U40" s="160"/>
      <c r="V40" s="944"/>
      <c r="W40" s="941"/>
      <c r="X40" s="160"/>
      <c r="Y40" s="944"/>
      <c r="Z40" s="941"/>
      <c r="AA40" s="160"/>
      <c r="AB40" s="944"/>
      <c r="AC40" s="941"/>
      <c r="AD40" s="160"/>
      <c r="AE40" s="944"/>
      <c r="AF40" s="941"/>
      <c r="AG40" s="160"/>
      <c r="AH40" s="944"/>
      <c r="AI40" s="941"/>
      <c r="AJ40" s="160"/>
      <c r="AK40" s="664"/>
      <c r="AL40" s="664"/>
      <c r="AM40" s="665" t="str">
        <f ca="1">OFFSET(Lexicon!$B456,0,$B$3)</f>
        <v>Where else could the cause create problems?</v>
      </c>
      <c r="AN40" s="665"/>
      <c r="AO40" s="665"/>
      <c r="AP40" s="665"/>
      <c r="AQ40" s="15"/>
    </row>
    <row r="41" spans="1:48" ht="15" customHeight="1">
      <c r="A41" s="160"/>
      <c r="B41" s="684" t="str">
        <f ca="1">OFFSET(Lexicon!B306,0,$B$3)</f>
        <v xml:space="preserve"> life cycle?</v>
      </c>
      <c r="C41" s="943"/>
      <c r="D41" s="646"/>
      <c r="E41" s="943"/>
      <c r="F41" s="160"/>
      <c r="G41" s="650"/>
      <c r="H41" s="651"/>
      <c r="I41" s="650"/>
      <c r="J41" s="322"/>
      <c r="K41" s="324"/>
      <c r="L41" s="160"/>
      <c r="M41" s="945"/>
      <c r="N41" s="952"/>
      <c r="O41" s="160"/>
      <c r="P41" s="945"/>
      <c r="Q41" s="952"/>
      <c r="R41" s="160"/>
      <c r="S41" s="945"/>
      <c r="T41" s="952"/>
      <c r="U41" s="160"/>
      <c r="V41" s="945"/>
      <c r="W41" s="952"/>
      <c r="X41" s="160"/>
      <c r="Y41" s="945"/>
      <c r="Z41" s="952"/>
      <c r="AA41" s="160"/>
      <c r="AB41" s="945"/>
      <c r="AC41" s="952"/>
      <c r="AD41" s="160"/>
      <c r="AE41" s="945"/>
      <c r="AF41" s="952"/>
      <c r="AG41" s="160"/>
      <c r="AH41" s="945"/>
      <c r="AI41" s="952"/>
      <c r="AJ41" s="160"/>
      <c r="AK41" s="664"/>
      <c r="AL41" s="664"/>
      <c r="AM41" s="1044"/>
      <c r="AN41" s="1044"/>
      <c r="AO41" s="1044"/>
      <c r="AP41" s="667"/>
      <c r="AQ41" s="15"/>
    </row>
    <row r="42" spans="1:48" ht="15" customHeight="1">
      <c r="A42" s="160"/>
      <c r="B42" s="339"/>
      <c r="C42" s="941"/>
      <c r="D42" s="646"/>
      <c r="E42" s="941"/>
      <c r="F42" s="160"/>
      <c r="G42" s="650"/>
      <c r="H42" s="651"/>
      <c r="I42" s="650"/>
      <c r="J42" s="322"/>
      <c r="K42" s="324"/>
      <c r="L42" s="160"/>
      <c r="M42" s="945"/>
      <c r="N42" s="952"/>
      <c r="O42" s="160"/>
      <c r="P42" s="945"/>
      <c r="Q42" s="952"/>
      <c r="R42" s="160"/>
      <c r="S42" s="945"/>
      <c r="T42" s="952"/>
      <c r="U42" s="160"/>
      <c r="V42" s="945"/>
      <c r="W42" s="952"/>
      <c r="X42" s="160"/>
      <c r="Y42" s="945"/>
      <c r="Z42" s="952"/>
      <c r="AA42" s="160"/>
      <c r="AB42" s="945"/>
      <c r="AC42" s="952"/>
      <c r="AD42" s="160"/>
      <c r="AE42" s="945"/>
      <c r="AF42" s="952"/>
      <c r="AG42" s="160"/>
      <c r="AH42" s="945"/>
      <c r="AI42" s="952"/>
      <c r="AJ42" s="160"/>
      <c r="AK42" s="664"/>
      <c r="AL42" s="664"/>
      <c r="AM42" s="1045"/>
      <c r="AN42" s="1045"/>
      <c r="AO42" s="1045"/>
      <c r="AP42" s="667"/>
      <c r="AQ42" s="15"/>
    </row>
    <row r="43" spans="1:48" ht="15" customHeight="1" thickBot="1">
      <c r="A43" s="160"/>
      <c r="B43" s="339"/>
      <c r="C43" s="943"/>
      <c r="D43" s="646"/>
      <c r="E43" s="943"/>
      <c r="F43" s="160"/>
      <c r="G43" s="652"/>
      <c r="H43" s="651"/>
      <c r="I43" s="652"/>
      <c r="J43" s="322"/>
      <c r="K43" s="321"/>
      <c r="L43" s="160"/>
      <c r="M43" s="946"/>
      <c r="N43" s="953"/>
      <c r="O43" s="160"/>
      <c r="P43" s="946"/>
      <c r="Q43" s="953"/>
      <c r="R43" s="160"/>
      <c r="S43" s="946"/>
      <c r="T43" s="953"/>
      <c r="U43" s="160"/>
      <c r="V43" s="946"/>
      <c r="W43" s="953"/>
      <c r="X43" s="160"/>
      <c r="Y43" s="946"/>
      <c r="Z43" s="953"/>
      <c r="AA43" s="160"/>
      <c r="AB43" s="946"/>
      <c r="AC43" s="953"/>
      <c r="AD43" s="160"/>
      <c r="AE43" s="946"/>
      <c r="AF43" s="953"/>
      <c r="AG43" s="160"/>
      <c r="AH43" s="946"/>
      <c r="AI43" s="953"/>
      <c r="AJ43" s="160"/>
      <c r="AK43" s="664"/>
      <c r="AL43" s="664"/>
      <c r="AM43" s="1045"/>
      <c r="AN43" s="1045"/>
      <c r="AO43" s="1045"/>
      <c r="AP43" s="667"/>
      <c r="AQ43" s="15"/>
    </row>
    <row r="44" spans="1:48" ht="15" customHeight="1" thickBot="1">
      <c r="A44" s="160"/>
      <c r="B44" s="16"/>
      <c r="C44" s="312"/>
      <c r="D44" s="12"/>
      <c r="E44" s="314"/>
      <c r="F44" s="160"/>
      <c r="G44" s="652"/>
      <c r="H44" s="651"/>
      <c r="I44" s="652"/>
      <c r="J44" s="322"/>
      <c r="K44" s="321"/>
      <c r="L44" s="160"/>
      <c r="M44" s="326"/>
      <c r="N44" s="661"/>
      <c r="O44" s="160"/>
      <c r="P44" s="326"/>
      <c r="Q44" s="661"/>
      <c r="R44" s="160"/>
      <c r="S44" s="326"/>
      <c r="T44" s="661"/>
      <c r="U44" s="160"/>
      <c r="V44" s="326"/>
      <c r="W44" s="661"/>
      <c r="X44" s="160"/>
      <c r="Y44" s="326"/>
      <c r="Z44" s="661"/>
      <c r="AA44" s="160"/>
      <c r="AB44" s="326"/>
      <c r="AC44" s="661"/>
      <c r="AD44" s="160"/>
      <c r="AE44" s="326"/>
      <c r="AF44" s="661"/>
      <c r="AG44" s="160"/>
      <c r="AH44" s="326"/>
      <c r="AI44" s="661"/>
      <c r="AJ44" s="160"/>
      <c r="AK44" s="664"/>
      <c r="AL44" s="664"/>
      <c r="AM44" s="665" t="str">
        <f ca="1">OFFSET(Lexicon!$B457,0,$B$3)</f>
        <v>What caused the cause?</v>
      </c>
      <c r="AN44" s="665"/>
      <c r="AO44" s="665"/>
      <c r="AP44" s="665"/>
      <c r="AQ44" s="15"/>
    </row>
    <row r="45" spans="1:48" ht="15" customHeight="1">
      <c r="A45" s="160"/>
      <c r="B45" s="69" t="str">
        <f ca="1">OFFSET(Lexicon!B307,0,$B$3)</f>
        <v>EXTENT</v>
      </c>
      <c r="C45" s="313"/>
      <c r="D45" s="12"/>
      <c r="E45" s="313"/>
      <c r="F45" s="160"/>
      <c r="G45" s="650"/>
      <c r="H45" s="651"/>
      <c r="I45" s="650"/>
      <c r="J45" s="322"/>
      <c r="K45" s="320"/>
      <c r="L45" s="160"/>
      <c r="M45" s="327"/>
      <c r="N45" s="658"/>
      <c r="O45" s="160"/>
      <c r="P45" s="327"/>
      <c r="Q45" s="658"/>
      <c r="R45" s="160"/>
      <c r="S45" s="327"/>
      <c r="T45" s="658"/>
      <c r="U45" s="160"/>
      <c r="V45" s="327"/>
      <c r="W45" s="658"/>
      <c r="X45" s="160"/>
      <c r="Y45" s="327"/>
      <c r="Z45" s="658"/>
      <c r="AA45" s="160"/>
      <c r="AB45" s="327"/>
      <c r="AC45" s="658"/>
      <c r="AD45" s="160"/>
      <c r="AE45" s="327"/>
      <c r="AF45" s="658"/>
      <c r="AG45" s="160"/>
      <c r="AH45" s="327"/>
      <c r="AI45" s="658"/>
      <c r="AJ45" s="160"/>
      <c r="AK45" s="664"/>
      <c r="AL45" s="664"/>
      <c r="AM45" s="1044"/>
      <c r="AN45" s="1044"/>
      <c r="AO45" s="1044"/>
      <c r="AP45" s="667"/>
      <c r="AQ45" s="15"/>
    </row>
    <row r="46" spans="1:48" ht="15" customHeight="1">
      <c r="A46" s="160"/>
      <c r="B46" s="340" t="str">
        <f ca="1">OFFSET(Lexicon!B308,0,$B$3)</f>
        <v>How many objects?</v>
      </c>
      <c r="C46" s="941"/>
      <c r="D46" s="646"/>
      <c r="E46" s="941"/>
      <c r="F46" s="160"/>
      <c r="G46" s="653"/>
      <c r="H46" s="654"/>
      <c r="I46" s="653"/>
      <c r="J46" s="517"/>
      <c r="K46" s="518"/>
      <c r="L46" s="160"/>
      <c r="M46" s="944"/>
      <c r="N46" s="941"/>
      <c r="O46" s="160"/>
      <c r="P46" s="944"/>
      <c r="Q46" s="941"/>
      <c r="R46" s="160"/>
      <c r="S46" s="944"/>
      <c r="T46" s="941"/>
      <c r="U46" s="160"/>
      <c r="V46" s="944"/>
      <c r="W46" s="941"/>
      <c r="X46" s="160"/>
      <c r="Y46" s="944"/>
      <c r="Z46" s="941"/>
      <c r="AA46" s="160"/>
      <c r="AB46" s="944"/>
      <c r="AC46" s="941"/>
      <c r="AD46" s="160"/>
      <c r="AE46" s="944"/>
      <c r="AF46" s="941"/>
      <c r="AG46" s="160"/>
      <c r="AH46" s="944"/>
      <c r="AI46" s="941"/>
      <c r="AJ46" s="160"/>
      <c r="AK46" s="788"/>
      <c r="AL46" s="788"/>
      <c r="AM46" s="1045"/>
      <c r="AN46" s="1045"/>
      <c r="AO46" s="1045"/>
      <c r="AP46" s="667"/>
      <c r="AQ46" s="15"/>
    </row>
    <row r="47" spans="1:48" ht="15" customHeight="1">
      <c r="A47" s="160"/>
      <c r="B47" s="785"/>
      <c r="C47" s="943"/>
      <c r="D47" s="646"/>
      <c r="E47" s="943"/>
      <c r="F47" s="160"/>
      <c r="G47" s="653"/>
      <c r="H47" s="654"/>
      <c r="I47" s="653"/>
      <c r="J47" s="517"/>
      <c r="K47" s="518"/>
      <c r="L47" s="160"/>
      <c r="M47" s="948"/>
      <c r="N47" s="942"/>
      <c r="O47" s="160"/>
      <c r="P47" s="948"/>
      <c r="Q47" s="942"/>
      <c r="R47" s="160"/>
      <c r="S47" s="948"/>
      <c r="T47" s="942"/>
      <c r="U47" s="160"/>
      <c r="V47" s="948"/>
      <c r="W47" s="942"/>
      <c r="X47" s="160"/>
      <c r="Y47" s="948"/>
      <c r="Z47" s="942"/>
      <c r="AA47" s="160"/>
      <c r="AB47" s="948"/>
      <c r="AC47" s="942"/>
      <c r="AD47" s="160"/>
      <c r="AE47" s="948"/>
      <c r="AF47" s="942"/>
      <c r="AG47" s="160"/>
      <c r="AH47" s="948"/>
      <c r="AI47" s="942"/>
      <c r="AJ47" s="160"/>
      <c r="AK47" s="664"/>
      <c r="AL47" s="664"/>
      <c r="AM47" s="668"/>
      <c r="AN47" s="669"/>
      <c r="AO47" s="669"/>
      <c r="AP47" s="669"/>
      <c r="AQ47" s="15"/>
    </row>
    <row r="48" spans="1:48" ht="15" customHeight="1">
      <c r="A48" s="160"/>
      <c r="B48" s="340" t="str">
        <f ca="1">OFFSET(Lexicon!B314,0,$B$3)</f>
        <v>What is the trend?</v>
      </c>
      <c r="C48" s="315"/>
      <c r="D48" s="12"/>
      <c r="E48" s="319"/>
      <c r="F48" s="160"/>
      <c r="G48" s="653"/>
      <c r="H48" s="654"/>
      <c r="I48" s="653"/>
      <c r="J48" s="517"/>
      <c r="K48" s="518"/>
      <c r="L48" s="160"/>
      <c r="M48" s="944"/>
      <c r="N48" s="682"/>
      <c r="O48" s="160"/>
      <c r="P48" s="944"/>
      <c r="Q48" s="682"/>
      <c r="R48" s="160"/>
      <c r="S48" s="944"/>
      <c r="T48" s="682"/>
      <c r="U48" s="160"/>
      <c r="V48" s="944"/>
      <c r="W48" s="682"/>
      <c r="X48" s="160"/>
      <c r="Y48" s="944"/>
      <c r="Z48" s="682"/>
      <c r="AA48" s="160"/>
      <c r="AB48" s="944"/>
      <c r="AC48" s="682"/>
      <c r="AD48" s="160"/>
      <c r="AE48" s="944"/>
      <c r="AF48" s="682"/>
      <c r="AG48" s="160"/>
      <c r="AH48" s="944"/>
      <c r="AI48" s="682"/>
      <c r="AJ48" s="160"/>
      <c r="AK48" s="1048" t="str">
        <f ca="1">OFFSET(Lexicon!$B459,0,$B$3)</f>
        <v>Extend the Fix</v>
      </c>
      <c r="AL48" s="1048"/>
      <c r="AM48" s="1048"/>
      <c r="AN48" s="1048"/>
      <c r="AO48" s="1048"/>
      <c r="AP48" s="1048"/>
      <c r="AQ48" s="15"/>
    </row>
    <row r="49" spans="1:43" ht="15" customHeight="1" thickBot="1">
      <c r="A49" s="160"/>
      <c r="B49" s="340"/>
      <c r="C49" s="789"/>
      <c r="D49" s="646"/>
      <c r="E49" s="789"/>
      <c r="F49" s="160"/>
      <c r="G49" s="659"/>
      <c r="H49" s="654"/>
      <c r="I49" s="659"/>
      <c r="J49" s="517"/>
      <c r="K49" s="519"/>
      <c r="L49" s="160"/>
      <c r="M49" s="946"/>
      <c r="N49" s="681"/>
      <c r="O49" s="160"/>
      <c r="P49" s="946"/>
      <c r="Q49" s="681"/>
      <c r="R49" s="160"/>
      <c r="S49" s="946"/>
      <c r="T49" s="681"/>
      <c r="U49" s="160"/>
      <c r="V49" s="946"/>
      <c r="W49" s="681"/>
      <c r="X49" s="160"/>
      <c r="Y49" s="946"/>
      <c r="Z49" s="681"/>
      <c r="AA49" s="160"/>
      <c r="AB49" s="946"/>
      <c r="AC49" s="681"/>
      <c r="AD49" s="160"/>
      <c r="AE49" s="946"/>
      <c r="AF49" s="681"/>
      <c r="AG49" s="160"/>
      <c r="AH49" s="946"/>
      <c r="AI49" s="681"/>
      <c r="AJ49" s="160"/>
      <c r="AK49" s="664"/>
      <c r="AL49" s="1049" t="str">
        <f ca="1">OFFSET(Lexicon!$B460,0,$B$3)</f>
        <v xml:space="preserve">                                   Record proposed Fix      </v>
      </c>
      <c r="AM49" s="1050"/>
      <c r="AN49" s="1051"/>
      <c r="AO49" s="1052"/>
      <c r="AP49" s="665"/>
      <c r="AQ49" s="15"/>
    </row>
    <row r="50" spans="1:43" ht="15" customHeight="1">
      <c r="A50" s="160"/>
      <c r="B50" s="340" t="str">
        <f ca="1">OFFSET(Lexicon!B310,0,$B$3)</f>
        <v>What is the size?</v>
      </c>
      <c r="C50" s="941"/>
      <c r="D50" s="646"/>
      <c r="E50" s="941"/>
      <c r="F50" s="160"/>
      <c r="G50" s="653"/>
      <c r="H50" s="654"/>
      <c r="I50" s="653"/>
      <c r="J50" s="517"/>
      <c r="K50" s="520"/>
      <c r="L50" s="160"/>
      <c r="M50" s="944"/>
      <c r="N50" s="941"/>
      <c r="O50" s="160"/>
      <c r="P50" s="944"/>
      <c r="Q50" s="941"/>
      <c r="R50" s="160"/>
      <c r="S50" s="944"/>
      <c r="T50" s="941"/>
      <c r="U50" s="160"/>
      <c r="V50" s="944"/>
      <c r="W50" s="941"/>
      <c r="X50" s="160"/>
      <c r="Y50" s="944"/>
      <c r="Z50" s="941"/>
      <c r="AA50" s="160"/>
      <c r="AB50" s="944"/>
      <c r="AC50" s="941"/>
      <c r="AD50" s="160"/>
      <c r="AE50" s="944"/>
      <c r="AF50" s="941"/>
      <c r="AG50" s="160"/>
      <c r="AH50" s="944"/>
      <c r="AI50" s="941"/>
      <c r="AJ50" s="160"/>
      <c r="AK50" s="788"/>
      <c r="AL50" s="788"/>
      <c r="AM50" s="665" t="str">
        <f ca="1">OFFSET(Lexicon!$B462,0,$B$3)</f>
        <v>What identical things need the same Fix?</v>
      </c>
      <c r="AN50" s="683"/>
      <c r="AO50" s="683"/>
      <c r="AP50" s="667"/>
      <c r="AQ50" s="15"/>
    </row>
    <row r="51" spans="1:43" ht="15" customHeight="1">
      <c r="A51" s="160"/>
      <c r="B51" s="338"/>
      <c r="C51" s="943"/>
      <c r="D51" s="646"/>
      <c r="E51" s="943"/>
      <c r="F51" s="160"/>
      <c r="G51" s="653"/>
      <c r="H51" s="654"/>
      <c r="I51" s="653"/>
      <c r="J51" s="517"/>
      <c r="K51" s="518"/>
      <c r="L51" s="160"/>
      <c r="M51" s="946"/>
      <c r="N51" s="942"/>
      <c r="O51" s="160"/>
      <c r="P51" s="946"/>
      <c r="Q51" s="942"/>
      <c r="R51" s="160"/>
      <c r="S51" s="946"/>
      <c r="T51" s="942"/>
      <c r="U51" s="160"/>
      <c r="V51" s="946"/>
      <c r="W51" s="942"/>
      <c r="X51" s="160"/>
      <c r="Y51" s="946"/>
      <c r="Z51" s="942"/>
      <c r="AA51" s="160"/>
      <c r="AB51" s="946"/>
      <c r="AC51" s="942"/>
      <c r="AD51" s="160"/>
      <c r="AE51" s="946"/>
      <c r="AF51" s="942"/>
      <c r="AG51" s="160"/>
      <c r="AH51" s="946"/>
      <c r="AI51" s="942"/>
      <c r="AJ51" s="160"/>
      <c r="AK51" s="788"/>
      <c r="AL51" s="788"/>
      <c r="AM51" s="1045"/>
      <c r="AN51" s="1045"/>
      <c r="AO51" s="1045"/>
      <c r="AP51" s="667"/>
      <c r="AQ51" s="15"/>
    </row>
    <row r="52" spans="1:43" ht="15" customHeight="1">
      <c r="A52" s="160"/>
      <c r="B52" s="340" t="str">
        <f ca="1">OFFSET(Lexicon!B314,0,$B$3)</f>
        <v>What is the trend?</v>
      </c>
      <c r="C52" s="315"/>
      <c r="D52" s="12"/>
      <c r="E52" s="319"/>
      <c r="F52" s="160"/>
      <c r="G52" s="653"/>
      <c r="H52" s="654"/>
      <c r="I52" s="653"/>
      <c r="J52" s="517"/>
      <c r="K52" s="518"/>
      <c r="L52" s="160"/>
      <c r="M52" s="944"/>
      <c r="N52" s="682"/>
      <c r="O52" s="160"/>
      <c r="P52" s="944"/>
      <c r="Q52" s="682"/>
      <c r="R52" s="160"/>
      <c r="S52" s="944"/>
      <c r="T52" s="682"/>
      <c r="U52" s="160"/>
      <c r="V52" s="944"/>
      <c r="W52" s="682"/>
      <c r="X52" s="160"/>
      <c r="Y52" s="944"/>
      <c r="Z52" s="682"/>
      <c r="AA52" s="160"/>
      <c r="AB52" s="944"/>
      <c r="AC52" s="682"/>
      <c r="AD52" s="160"/>
      <c r="AE52" s="944"/>
      <c r="AF52" s="682"/>
      <c r="AG52" s="160"/>
      <c r="AH52" s="944"/>
      <c r="AI52" s="682"/>
      <c r="AJ52" s="160"/>
      <c r="AK52" s="664"/>
      <c r="AL52" s="664"/>
      <c r="AM52" s="1045"/>
      <c r="AN52" s="1045"/>
      <c r="AO52" s="1045"/>
      <c r="AP52" s="667"/>
      <c r="AQ52" s="15"/>
    </row>
    <row r="53" spans="1:43" ht="15" customHeight="1" thickBot="1">
      <c r="A53" s="160"/>
      <c r="B53" s="785"/>
      <c r="C53" s="789"/>
      <c r="D53" s="646"/>
      <c r="E53" s="789"/>
      <c r="F53" s="160"/>
      <c r="G53" s="659"/>
      <c r="H53" s="654"/>
      <c r="I53" s="659"/>
      <c r="J53" s="517"/>
      <c r="K53" s="519"/>
      <c r="L53" s="160"/>
      <c r="M53" s="946"/>
      <c r="N53" s="681"/>
      <c r="O53" s="160"/>
      <c r="P53" s="946"/>
      <c r="Q53" s="681"/>
      <c r="R53" s="160"/>
      <c r="S53" s="946"/>
      <c r="T53" s="681"/>
      <c r="U53" s="160"/>
      <c r="V53" s="946"/>
      <c r="W53" s="681"/>
      <c r="X53" s="160"/>
      <c r="Y53" s="946"/>
      <c r="Z53" s="681"/>
      <c r="AA53" s="160"/>
      <c r="AB53" s="946"/>
      <c r="AC53" s="681"/>
      <c r="AD53" s="160"/>
      <c r="AE53" s="946"/>
      <c r="AF53" s="681"/>
      <c r="AG53" s="160"/>
      <c r="AH53" s="946"/>
      <c r="AI53" s="681"/>
      <c r="AJ53" s="160"/>
      <c r="AK53" s="664"/>
      <c r="AL53" s="664"/>
      <c r="AM53" s="665" t="str">
        <f ca="1">OFFSET(Lexicon!$B463,0,$B$3)</f>
        <v>What problems could this Fix cause?</v>
      </c>
      <c r="AN53" s="665"/>
      <c r="AO53" s="665"/>
      <c r="AP53" s="665"/>
      <c r="AQ53" s="15"/>
    </row>
    <row r="54" spans="1:43" ht="15" customHeight="1">
      <c r="A54" s="160"/>
      <c r="B54" s="591" t="str">
        <f ca="1">OFFSET(Lexicon!B312,0,$B$3)</f>
        <v>How many</v>
      </c>
      <c r="C54" s="941"/>
      <c r="D54" s="649"/>
      <c r="E54" s="941"/>
      <c r="F54" s="160"/>
      <c r="G54" s="653"/>
      <c r="H54" s="654"/>
      <c r="I54" s="653"/>
      <c r="J54" s="517"/>
      <c r="K54" s="520"/>
      <c r="L54" s="160"/>
      <c r="M54" s="944"/>
      <c r="N54" s="941"/>
      <c r="O54" s="160"/>
      <c r="P54" s="944"/>
      <c r="Q54" s="941"/>
      <c r="R54" s="160"/>
      <c r="S54" s="944"/>
      <c r="T54" s="941"/>
      <c r="U54" s="160"/>
      <c r="V54" s="944"/>
      <c r="W54" s="941"/>
      <c r="X54" s="160"/>
      <c r="Y54" s="944"/>
      <c r="Z54" s="941"/>
      <c r="AA54" s="160"/>
      <c r="AB54" s="944"/>
      <c r="AC54" s="941"/>
      <c r="AD54" s="160"/>
      <c r="AE54" s="944"/>
      <c r="AF54" s="941"/>
      <c r="AG54" s="160"/>
      <c r="AH54" s="944"/>
      <c r="AI54" s="941"/>
      <c r="AJ54" s="160"/>
      <c r="AK54" s="788"/>
      <c r="AL54" s="788"/>
      <c r="AM54" s="1044"/>
      <c r="AN54" s="1044"/>
      <c r="AO54" s="1044"/>
      <c r="AP54" s="669"/>
      <c r="AQ54" s="15"/>
    </row>
    <row r="55" spans="1:43" ht="15" customHeight="1">
      <c r="A55" s="160"/>
      <c r="B55" s="684" t="str">
        <f ca="1">OFFSET(Lexicon!B313,0,$B$3)</f>
        <v xml:space="preserve"> deviations?</v>
      </c>
      <c r="C55" s="943"/>
      <c r="D55" s="649"/>
      <c r="E55" s="943"/>
      <c r="F55" s="160"/>
      <c r="G55" s="653"/>
      <c r="H55" s="654"/>
      <c r="I55" s="653"/>
      <c r="J55" s="517"/>
      <c r="K55" s="518"/>
      <c r="L55" s="160"/>
      <c r="M55" s="946"/>
      <c r="N55" s="942"/>
      <c r="O55" s="160"/>
      <c r="P55" s="946"/>
      <c r="Q55" s="942"/>
      <c r="R55" s="160"/>
      <c r="S55" s="946"/>
      <c r="T55" s="942"/>
      <c r="U55" s="160"/>
      <c r="V55" s="946"/>
      <c r="W55" s="942"/>
      <c r="X55" s="160"/>
      <c r="Y55" s="946"/>
      <c r="Z55" s="942"/>
      <c r="AA55" s="160"/>
      <c r="AB55" s="946"/>
      <c r="AC55" s="942"/>
      <c r="AD55" s="160"/>
      <c r="AE55" s="946"/>
      <c r="AF55" s="942"/>
      <c r="AG55" s="160"/>
      <c r="AH55" s="946"/>
      <c r="AI55" s="942"/>
      <c r="AJ55" s="160"/>
      <c r="AK55" s="664"/>
      <c r="AL55" s="664"/>
      <c r="AM55" s="1044"/>
      <c r="AN55" s="1044"/>
      <c r="AO55" s="1044"/>
      <c r="AP55" s="667"/>
      <c r="AQ55" s="15"/>
    </row>
    <row r="56" spans="1:43" ht="15" customHeight="1">
      <c r="A56" s="160"/>
      <c r="B56" s="340" t="str">
        <f ca="1">OFFSET(Lexicon!B314,0,$B$3)</f>
        <v>What is the trend?</v>
      </c>
      <c r="C56" s="315"/>
      <c r="D56" s="12"/>
      <c r="E56" s="319"/>
      <c r="F56" s="160"/>
      <c r="G56" s="653"/>
      <c r="H56" s="654"/>
      <c r="I56" s="653"/>
      <c r="J56" s="517"/>
      <c r="K56" s="518"/>
      <c r="L56" s="160"/>
      <c r="M56" s="944"/>
      <c r="N56" s="682"/>
      <c r="O56" s="160"/>
      <c r="P56" s="944"/>
      <c r="Q56" s="682"/>
      <c r="R56" s="160"/>
      <c r="S56" s="944"/>
      <c r="T56" s="682"/>
      <c r="U56" s="160"/>
      <c r="V56" s="944"/>
      <c r="W56" s="682"/>
      <c r="X56" s="160"/>
      <c r="Y56" s="944"/>
      <c r="Z56" s="682"/>
      <c r="AA56" s="160"/>
      <c r="AB56" s="944"/>
      <c r="AC56" s="682"/>
      <c r="AD56" s="160"/>
      <c r="AE56" s="944"/>
      <c r="AF56" s="682"/>
      <c r="AG56" s="160"/>
      <c r="AH56" s="944"/>
      <c r="AI56" s="682"/>
      <c r="AJ56" s="160"/>
      <c r="AK56" s="664"/>
      <c r="AL56" s="664"/>
      <c r="AM56" s="1045"/>
      <c r="AN56" s="1045"/>
      <c r="AO56" s="1045"/>
      <c r="AP56" s="667"/>
      <c r="AQ56" s="15"/>
    </row>
    <row r="57" spans="1:43" ht="14.25" customHeight="1">
      <c r="B57" s="785"/>
      <c r="C57" s="789"/>
      <c r="D57" s="646"/>
      <c r="E57" s="789"/>
      <c r="G57" s="660"/>
      <c r="H57" s="654"/>
      <c r="I57" s="660"/>
      <c r="J57" s="517"/>
      <c r="K57" s="521"/>
      <c r="M57" s="946"/>
      <c r="N57" s="681"/>
      <c r="P57" s="946"/>
      <c r="Q57" s="681"/>
      <c r="S57" s="946"/>
      <c r="T57" s="681"/>
      <c r="V57" s="946"/>
      <c r="W57" s="681"/>
      <c r="Y57" s="946"/>
      <c r="Z57" s="681"/>
      <c r="AB57" s="946"/>
      <c r="AC57" s="681"/>
      <c r="AE57" s="946"/>
      <c r="AF57" s="681"/>
      <c r="AH57" s="946"/>
      <c r="AI57" s="681"/>
      <c r="AK57" s="788"/>
      <c r="AL57" s="788"/>
      <c r="AM57" s="1045"/>
      <c r="AN57" s="1045"/>
      <c r="AO57" s="1045"/>
      <c r="AP57" s="669"/>
      <c r="AQ57" s="15"/>
    </row>
    <row r="58" spans="1:43" ht="10.5" customHeight="1">
      <c r="M58" s="761"/>
      <c r="P58" s="761"/>
      <c r="S58" s="761"/>
      <c r="V58" s="761"/>
      <c r="Y58" s="761"/>
      <c r="AB58" s="761"/>
      <c r="AE58" s="761"/>
      <c r="AH58" s="761"/>
    </row>
    <row r="59" spans="1:43" ht="14.25">
      <c r="M59" s="135"/>
      <c r="N59" s="15"/>
      <c r="P59" s="135"/>
      <c r="Q59" s="15"/>
      <c r="S59" s="135"/>
      <c r="T59" s="15"/>
      <c r="V59" s="135"/>
      <c r="W59" s="15"/>
      <c r="Y59" s="135"/>
      <c r="Z59" s="15"/>
      <c r="AB59" s="135"/>
      <c r="AC59" s="15"/>
      <c r="AE59" s="135"/>
      <c r="AF59" s="15"/>
      <c r="AH59" s="135"/>
      <c r="AI59" s="15"/>
      <c r="AQ59" s="15"/>
    </row>
    <row r="60" spans="1:43" ht="12" customHeight="1">
      <c r="AQ60" s="48"/>
    </row>
    <row r="61" spans="1:43" ht="14.25"/>
    <row r="62" spans="1:43" ht="14.25"/>
    <row r="63" spans="1:43" ht="14.25"/>
    <row r="64" spans="1:43" ht="14.25">
      <c r="AQ64" s="67"/>
    </row>
    <row r="65" spans="13:43" ht="14.25">
      <c r="AQ65" s="67"/>
    </row>
    <row r="66" spans="13:43" ht="15" customHeight="1">
      <c r="AQ66" s="67"/>
    </row>
    <row r="67" spans="13:43" ht="14.25">
      <c r="AQ67" s="67"/>
    </row>
    <row r="68" spans="13:43" ht="14.25">
      <c r="M68" s="134"/>
      <c r="N68" s="8"/>
      <c r="P68" s="134"/>
      <c r="Q68" s="8"/>
      <c r="S68" s="134"/>
      <c r="T68" s="8"/>
      <c r="V68" s="134"/>
      <c r="W68" s="8"/>
      <c r="Y68" s="134"/>
      <c r="Z68" s="8"/>
      <c r="AB68" s="134"/>
      <c r="AC68" s="8"/>
      <c r="AE68" s="134"/>
      <c r="AF68" s="8"/>
      <c r="AH68" s="134"/>
      <c r="AI68" s="8"/>
    </row>
    <row r="69" spans="13:43" ht="14.25"/>
    <row r="70" spans="13:43" ht="14.25">
      <c r="M70" s="136"/>
      <c r="N70" s="85"/>
      <c r="P70" s="136"/>
      <c r="Q70" s="85"/>
      <c r="S70" s="136"/>
      <c r="T70" s="85"/>
      <c r="V70" s="136"/>
      <c r="W70" s="85"/>
      <c r="Y70" s="136"/>
      <c r="Z70" s="85"/>
      <c r="AB70" s="136"/>
      <c r="AC70" s="85"/>
      <c r="AE70" s="136"/>
      <c r="AF70" s="85"/>
      <c r="AH70" s="136"/>
      <c r="AI70" s="85"/>
    </row>
    <row r="71" spans="13:43" ht="14.25">
      <c r="M71" s="56"/>
      <c r="N71" s="68"/>
      <c r="P71" s="56"/>
      <c r="Q71" s="68"/>
      <c r="S71" s="56"/>
      <c r="T71" s="68"/>
      <c r="V71" s="56"/>
      <c r="W71" s="68"/>
      <c r="Y71" s="56"/>
      <c r="Z71" s="68"/>
      <c r="AB71" s="56"/>
      <c r="AC71" s="68"/>
      <c r="AE71" s="56"/>
      <c r="AF71" s="68"/>
      <c r="AH71" s="56"/>
      <c r="AI71" s="68"/>
    </row>
    <row r="72" spans="13:43" ht="14.25">
      <c r="M72" s="137"/>
      <c r="N72" s="87"/>
      <c r="P72" s="137"/>
      <c r="Q72" s="87"/>
      <c r="S72" s="137"/>
      <c r="T72" s="87"/>
      <c r="V72" s="137"/>
      <c r="W72" s="87"/>
      <c r="Y72" s="137"/>
      <c r="Z72" s="87"/>
      <c r="AB72" s="137"/>
      <c r="AC72" s="87"/>
      <c r="AE72" s="137"/>
      <c r="AF72" s="87"/>
      <c r="AH72" s="137"/>
      <c r="AI72" s="87"/>
      <c r="AQ72" s="68"/>
    </row>
    <row r="73" spans="13:43" ht="14.25">
      <c r="M73" s="790"/>
      <c r="N73" s="777"/>
      <c r="P73" s="790"/>
      <c r="Q73" s="777"/>
      <c r="S73" s="790"/>
      <c r="T73" s="777"/>
      <c r="V73" s="790"/>
      <c r="W73" s="777"/>
      <c r="Y73" s="790"/>
      <c r="Z73" s="777"/>
      <c r="AB73" s="790"/>
      <c r="AC73" s="777"/>
      <c r="AE73" s="790"/>
      <c r="AF73" s="777"/>
      <c r="AH73" s="790"/>
      <c r="AI73" s="777"/>
      <c r="AQ73" s="67"/>
    </row>
    <row r="74" spans="13:43" ht="15" customHeight="1">
      <c r="M74" s="790"/>
      <c r="N74" s="777"/>
      <c r="P74" s="790"/>
      <c r="Q74" s="777"/>
      <c r="S74" s="790"/>
      <c r="T74" s="777"/>
      <c r="V74" s="790"/>
      <c r="W74" s="777"/>
      <c r="Y74" s="790"/>
      <c r="Z74" s="777"/>
      <c r="AB74" s="790"/>
      <c r="AC74" s="777"/>
      <c r="AE74" s="790"/>
      <c r="AF74" s="777"/>
      <c r="AH74" s="790"/>
      <c r="AI74" s="777"/>
      <c r="AQ74" s="67"/>
    </row>
    <row r="75" spans="13:43" ht="15" customHeight="1">
      <c r="M75" s="790"/>
      <c r="N75" s="777"/>
      <c r="P75" s="790"/>
      <c r="Q75" s="777"/>
      <c r="S75" s="790"/>
      <c r="T75" s="777"/>
      <c r="V75" s="790"/>
      <c r="W75" s="777"/>
      <c r="Y75" s="790"/>
      <c r="Z75" s="777"/>
      <c r="AB75" s="790"/>
      <c r="AC75" s="777"/>
      <c r="AE75" s="790"/>
      <c r="AF75" s="777"/>
      <c r="AH75" s="790"/>
      <c r="AI75" s="777"/>
      <c r="AQ75" s="67"/>
    </row>
    <row r="76" spans="13:43" ht="15.75" customHeight="1">
      <c r="M76" s="790"/>
      <c r="N76" s="777"/>
      <c r="P76" s="790"/>
      <c r="Q76" s="777"/>
      <c r="S76" s="790"/>
      <c r="T76" s="777"/>
      <c r="V76" s="790"/>
      <c r="W76" s="777"/>
      <c r="Y76" s="790"/>
      <c r="Z76" s="777"/>
      <c r="AB76" s="790"/>
      <c r="AC76" s="777"/>
      <c r="AE76" s="790"/>
      <c r="AF76" s="777"/>
      <c r="AH76" s="790"/>
      <c r="AI76" s="777"/>
      <c r="AQ76" s="67"/>
    </row>
    <row r="77" spans="13:43" ht="15" customHeight="1">
      <c r="AQ77" s="67"/>
    </row>
    <row r="78" spans="13:43" ht="15" customHeight="1">
      <c r="AQ78" s="67"/>
    </row>
    <row r="137" spans="70:70" ht="12.75" customHeight="1">
      <c r="BR137" s="761" t="str">
        <f ca="1">OFFSET(Lexicon!$B422,0,$B$3)</f>
        <v xml:space="preserve">Y </v>
      </c>
    </row>
    <row r="138" spans="70:70" ht="12.75" customHeight="1">
      <c r="BR138" s="761" t="str">
        <f ca="1">OFFSET(Lexicon!$B423,0,$B$3)</f>
        <v>N</v>
      </c>
    </row>
    <row r="139" spans="70:70" ht="12.75" customHeight="1">
      <c r="BR139" s="761" t="str">
        <f ca="1">OFFSET(Lexicon!$B424,0,$B$3)</f>
        <v>A</v>
      </c>
    </row>
    <row r="141" spans="70:70" ht="12.75" customHeight="1">
      <c r="BR141" s="761" t="str">
        <f ca="1">OFFSET(Lexicon!$B419,0,$B$3)</f>
        <v>√ MPC</v>
      </c>
    </row>
    <row r="142" spans="70:70" ht="12.75" customHeight="1">
      <c r="BR142" s="761" t="str">
        <f ca="1">OFFSET(Lexicon!$B420,0,$B$3)</f>
        <v>No</v>
      </c>
    </row>
    <row r="144" spans="70:70" ht="12.75" customHeight="1">
      <c r="BR144" s="761" t="str">
        <f ca="1">OFFSET(Lexicon!$B316,0,$B$3)</f>
        <v>NMD</v>
      </c>
    </row>
    <row r="145" spans="70:70" ht="12.75" customHeight="1">
      <c r="BR145" s="761" t="str">
        <f ca="1">OFFSET(Lexicon!$B317,0,$B$3)</f>
        <v>Increasing ↑</v>
      </c>
    </row>
    <row r="146" spans="70:70" ht="12.75" customHeight="1">
      <c r="BR146" s="761" t="str">
        <f ca="1">OFFSET(Lexicon!$B318,0,$B$3)</f>
        <v>Decreasing ↓</v>
      </c>
    </row>
    <row r="147" spans="70:70" ht="12.75" customHeight="1">
      <c r="BR147" s="761" t="str">
        <f ca="1">OFFSET(Lexicon!$B319,0,$B$3)</f>
        <v>Stable →</v>
      </c>
    </row>
    <row r="148" spans="70:70" ht="12.75" customHeight="1">
      <c r="BR148" s="761">
        <f ca="1">OFFSET(Lexicon!$B320,0,$B$3)</f>
        <v>0</v>
      </c>
    </row>
    <row r="149" spans="70:70" ht="12.75" customHeight="1">
      <c r="BR149" s="761" t="str">
        <f ca="1">OFFSET(Lexicon!$B321,0,$B$3)</f>
        <v>NMD</v>
      </c>
    </row>
    <row r="150" spans="70:70" ht="12.75" customHeight="1">
      <c r="BR150" s="761" t="str">
        <f ca="1">OFFSET(Lexicon!$B322,0,$B$3)</f>
        <v>Remaining trend types</v>
      </c>
    </row>
    <row r="152" spans="70:70" ht="12.75" customHeight="1">
      <c r="BR152" s="761" t="str">
        <f ca="1">OFFSET(Lexicon!$B324,0,$B$3)</f>
        <v>NMD</v>
      </c>
    </row>
    <row r="153" spans="70:70" ht="12.75" customHeight="1">
      <c r="BR153" s="761" t="str">
        <f ca="1">OFFSET(Lexicon!$B325,0,$B$3)</f>
        <v>Periodic</v>
      </c>
    </row>
    <row r="154" spans="70:70" ht="12.75" customHeight="1">
      <c r="BR154" s="761" t="str">
        <f ca="1">OFFSET(Lexicon!$B326,0,$B$3)</f>
        <v>Sporadic</v>
      </c>
    </row>
    <row r="155" spans="70:70" ht="12.75" customHeight="1">
      <c r="BR155" s="761" t="str">
        <f ca="1">OFFSET(Lexicon!$B327,0,$B$3)</f>
        <v>Continuous</v>
      </c>
    </row>
    <row r="156" spans="70:70" ht="12.75" customHeight="1">
      <c r="BR156" s="761" t="str">
        <f ca="1">OFFSET(Lexicon!$B328,0,$B$3)</f>
        <v>Single Instance</v>
      </c>
    </row>
    <row r="157" spans="70:70" ht="12.75" customHeight="1">
      <c r="BR157" s="761">
        <f ca="1">OFFSET(Lexicon!$B329,0,$B$3)</f>
        <v>0</v>
      </c>
    </row>
    <row r="158" spans="70:70" ht="12.75" customHeight="1">
      <c r="BR158" s="761" t="str">
        <f ca="1">OFFSET(Lexicon!$B330,0,$B$3)</f>
        <v>NMD</v>
      </c>
    </row>
    <row r="159" spans="70:70" ht="12.75" customHeight="1">
      <c r="BR159" s="761" t="str">
        <f ca="1">OFFSET(Lexicon!$B331,0,$B$3)</f>
        <v>Remaining  pattern types</v>
      </c>
    </row>
    <row r="160" spans="70:70" ht="12.75" customHeight="1">
      <c r="BR160" s="761">
        <f ca="1">OFFSET(Lexicon!$B332,0,$B$3)</f>
        <v>0</v>
      </c>
    </row>
    <row r="161" spans="70:70" ht="12.75" customHeight="1">
      <c r="BR161" s="761" t="str">
        <f ca="1">OFFSET(Lexicon!$B450,0,$B$3)</f>
        <v>√</v>
      </c>
    </row>
  </sheetData>
  <mergeCells count="122">
    <mergeCell ref="AE9:AF9"/>
    <mergeCell ref="AM57:AO57"/>
    <mergeCell ref="Y8:Z8"/>
    <mergeCell ref="AB8:AC8"/>
    <mergeCell ref="AE8:AF8"/>
    <mergeCell ref="AH8:AI8"/>
    <mergeCell ref="AM51:AO51"/>
    <mergeCell ref="M7:N7"/>
    <mergeCell ref="M10:N10"/>
    <mergeCell ref="N12:N13"/>
    <mergeCell ref="M9:N9"/>
    <mergeCell ref="AK22:AP22"/>
    <mergeCell ref="AK12:AP12"/>
    <mergeCell ref="AK13:AP13"/>
    <mergeCell ref="AK17:AP17"/>
    <mergeCell ref="AK15:AP16"/>
    <mergeCell ref="AK18:AP18"/>
    <mergeCell ref="Y6:Z6"/>
    <mergeCell ref="AH9:AI9"/>
    <mergeCell ref="Y10:Z10"/>
    <mergeCell ref="AB10:AC10"/>
    <mergeCell ref="AE10:AF10"/>
    <mergeCell ref="AH10:AI10"/>
    <mergeCell ref="AM55:AO55"/>
    <mergeCell ref="AM56:AO56"/>
    <mergeCell ref="AK33:AP34"/>
    <mergeCell ref="AK35:AP35"/>
    <mergeCell ref="AK48:AP48"/>
    <mergeCell ref="AK23:AP23"/>
    <mergeCell ref="AM54:AO54"/>
    <mergeCell ref="AL49:AM49"/>
    <mergeCell ref="AN49:AO49"/>
    <mergeCell ref="AM39:AO39"/>
    <mergeCell ref="AM38:AO38"/>
    <mergeCell ref="AM37:AO37"/>
    <mergeCell ref="AM41:AO41"/>
    <mergeCell ref="AM42:AO42"/>
    <mergeCell ref="AM43:AO43"/>
    <mergeCell ref="AM45:AO45"/>
    <mergeCell ref="AM46:AO46"/>
    <mergeCell ref="AM52:AO52"/>
    <mergeCell ref="C2:E2"/>
    <mergeCell ref="B8:E9"/>
    <mergeCell ref="AK14:AP14"/>
    <mergeCell ref="AK2:AO2"/>
    <mergeCell ref="AK4:AO4"/>
    <mergeCell ref="K9:K12"/>
    <mergeCell ref="W12:W13"/>
    <mergeCell ref="Q12:Q13"/>
    <mergeCell ref="V6:W6"/>
    <mergeCell ref="V7:W7"/>
    <mergeCell ref="V8:W8"/>
    <mergeCell ref="V9:W9"/>
    <mergeCell ref="AB6:AC6"/>
    <mergeCell ref="AE6:AF6"/>
    <mergeCell ref="AH6:AI6"/>
    <mergeCell ref="Y7:Z7"/>
    <mergeCell ref="AB7:AC7"/>
    <mergeCell ref="AE7:AF7"/>
    <mergeCell ref="AH7:AI7"/>
    <mergeCell ref="AK5:AP5"/>
    <mergeCell ref="AK7:AP7"/>
    <mergeCell ref="AK9:AP9"/>
    <mergeCell ref="AK10:AP10"/>
    <mergeCell ref="AK11:AP11"/>
    <mergeCell ref="AR5:AV5"/>
    <mergeCell ref="AR6:AV6"/>
    <mergeCell ref="AR7:AV7"/>
    <mergeCell ref="AR15:AV16"/>
    <mergeCell ref="AR17:AV17"/>
    <mergeCell ref="AR18:AV18"/>
    <mergeCell ref="AR19:AV19"/>
    <mergeCell ref="AR20:AV20"/>
    <mergeCell ref="AR21:AV21"/>
    <mergeCell ref="B7:C7"/>
    <mergeCell ref="AR35:AV35"/>
    <mergeCell ref="AR36:AV36"/>
    <mergeCell ref="AR37:AT37"/>
    <mergeCell ref="AR22:AV22"/>
    <mergeCell ref="AR23:AV23"/>
    <mergeCell ref="AR24:AV24"/>
    <mergeCell ref="AR25:AV25"/>
    <mergeCell ref="AR26:AV26"/>
    <mergeCell ref="AR27:AV27"/>
    <mergeCell ref="AR28:AV28"/>
    <mergeCell ref="AR29:AV29"/>
    <mergeCell ref="AR30:AV30"/>
    <mergeCell ref="AR31:AV31"/>
    <mergeCell ref="AR32:AV32"/>
    <mergeCell ref="AR33:AV33"/>
    <mergeCell ref="AR34:AV34"/>
    <mergeCell ref="Z12:Z13"/>
    <mergeCell ref="AC12:AC13"/>
    <mergeCell ref="AF12:AF13"/>
    <mergeCell ref="AI12:AI13"/>
    <mergeCell ref="G7:K7"/>
    <mergeCell ref="Y9:Z9"/>
    <mergeCell ref="AB9:AC9"/>
    <mergeCell ref="D7:E7"/>
    <mergeCell ref="AK19:AP19"/>
    <mergeCell ref="AK20:AP21"/>
    <mergeCell ref="G5:I5"/>
    <mergeCell ref="M8:N8"/>
    <mergeCell ref="M6:N6"/>
    <mergeCell ref="B33:B34"/>
    <mergeCell ref="B35:B36"/>
    <mergeCell ref="T12:T13"/>
    <mergeCell ref="G8:I8"/>
    <mergeCell ref="V10:W10"/>
    <mergeCell ref="P6:Q6"/>
    <mergeCell ref="P7:Q7"/>
    <mergeCell ref="P8:Q8"/>
    <mergeCell ref="P9:Q9"/>
    <mergeCell ref="P10:Q10"/>
    <mergeCell ref="S6:T6"/>
    <mergeCell ref="S7:T7"/>
    <mergeCell ref="S8:T8"/>
    <mergeCell ref="S9:T9"/>
    <mergeCell ref="S10:T10"/>
    <mergeCell ref="G6:K6"/>
    <mergeCell ref="B6:C6"/>
    <mergeCell ref="D6:E6"/>
  </mergeCells>
  <conditionalFormatting sqref="M11 P11 S11 V11 Y11 AB11 AH11">
    <cfRule type="cellIs" dxfId="583" priority="301" stopIfTrue="1" operator="equal">
      <formula>$BR$141</formula>
    </cfRule>
    <cfRule type="cellIs" dxfId="582" priority="300" stopIfTrue="1" operator="equal">
      <formula>$BR$142</formula>
    </cfRule>
  </conditionalFormatting>
  <conditionalFormatting sqref="M15:M20 P15:P20 S15:S20 V15:V20 M37:M39 P37:P39 S37:S39 V37:V39 Y15:Y20 Y37:Y39 AB15:AB20 AB37:AB39 AH15:AH20 AH37:AH39">
    <cfRule type="containsText" dxfId="581" priority="232" stopIfTrue="1" operator="containsText" text="A">
      <formula>NOT(ISERROR(SEARCH("A",M15)))</formula>
    </cfRule>
  </conditionalFormatting>
  <conditionalFormatting sqref="M15:M20 P15:P20 S15:S20 V15:V20 M37:M39 P37:P39 S37:S39 V37:V39">
    <cfRule type="containsText" dxfId="580" priority="59" stopIfTrue="1" operator="containsText" text="Y">
      <formula>NOT(ISERROR(SEARCH("Y",M15)))</formula>
    </cfRule>
    <cfRule type="containsText" dxfId="579" priority="22" operator="containsText" text="J">
      <formula>NOT(ISERROR(SEARCH("J",M15)))</formula>
    </cfRule>
  </conditionalFormatting>
  <conditionalFormatting sqref="M15:M20 P15:P20 S15:S20 V15:V20 Y15:Y20 AB15:AB20 AH15:AH20 M37:M39 P37:P39 S37:S39 V37:V39 Y37:Y39 AB37:AB39 AH37:AH39">
    <cfRule type="containsText" dxfId="578" priority="235" stopIfTrue="1" operator="containsText" text="Y">
      <formula>NOT(ISERROR(SEARCH("Y",M15)))</formula>
    </cfRule>
    <cfRule type="cellIs" priority="234" operator="equal">
      <formula>$BR$138</formula>
    </cfRule>
    <cfRule type="containsText" dxfId="577" priority="233" stopIfTrue="1" operator="containsText" text="N">
      <formula>NOT(ISERROR(SEARCH("N",M15)))</formula>
    </cfRule>
  </conditionalFormatting>
  <conditionalFormatting sqref="M23 P23 S23 V23 Y23 AB23 AE23 AH23 M27 P27 S27 V27 Y27 AB27 AE27 AH27 M33:M36 P33:P36 S33:S36 V33:V36 Y33:Y36 AB33:AB36 AE33:AE36 AH33:AH36 M40 P40 S40 V40 Y40 AB40 AE40 AH40 M46:M48 P46:P48 S46:S48 V46:V48 Y46:Y48 AB46:AB48 AE46:AE48 AH46:AH48 M50 P50 S50 V50 Y50 AB50 AE50 AH50 M52 P52 S52 V52 Y52 AB52 AE52 AH52 M54 P54 S54 V54 Y54 AB54 AE54 AH54 M56 P56 S56 V56 Y56 AB56 AE56 AH56">
    <cfRule type="cellIs" dxfId="576" priority="280" operator="equal">
      <formula>$BR$139</formula>
    </cfRule>
    <cfRule type="cellIs" dxfId="575" priority="264" operator="equal">
      <formula>$BR$138</formula>
    </cfRule>
    <cfRule type="cellIs" dxfId="574" priority="248" operator="equal">
      <formula>$BR$137</formula>
    </cfRule>
  </conditionalFormatting>
  <conditionalFormatting sqref="N11:N12">
    <cfRule type="expression" dxfId="573" priority="187">
      <formula>$M$14="M"</formula>
    </cfRule>
  </conditionalFormatting>
  <conditionalFormatting sqref="Q11:Q12">
    <cfRule type="expression" dxfId="572" priority="19">
      <formula>$M$14="M"</formula>
    </cfRule>
  </conditionalFormatting>
  <conditionalFormatting sqref="T11:T12">
    <cfRule type="expression" dxfId="571" priority="18">
      <formula>$M$14="M"</formula>
    </cfRule>
  </conditionalFormatting>
  <conditionalFormatting sqref="W11:W12">
    <cfRule type="expression" dxfId="570" priority="17">
      <formula>$M$14="M"</formula>
    </cfRule>
  </conditionalFormatting>
  <conditionalFormatting sqref="Y15:Y20 Y37:Y39">
    <cfRule type="containsText" dxfId="569" priority="12" stopIfTrue="1" operator="containsText" text="Y">
      <formula>NOT(ISERROR(SEARCH("Y",Y15)))</formula>
    </cfRule>
    <cfRule type="containsText" dxfId="568" priority="11" operator="containsText" text="J">
      <formula>NOT(ISERROR(SEARCH("J",Y15)))</formula>
    </cfRule>
  </conditionalFormatting>
  <conditionalFormatting sqref="Z11:Z12">
    <cfRule type="expression" dxfId="567" priority="16">
      <formula>$M$14="M"</formula>
    </cfRule>
  </conditionalFormatting>
  <conditionalFormatting sqref="AB15:AB20 AB37:AB39">
    <cfRule type="containsText" dxfId="566" priority="10" stopIfTrue="1" operator="containsText" text="Y">
      <formula>NOT(ISERROR(SEARCH("Y",AB15)))</formula>
    </cfRule>
    <cfRule type="containsText" dxfId="565" priority="9" operator="containsText" text="J">
      <formula>NOT(ISERROR(SEARCH("J",AB15)))</formula>
    </cfRule>
  </conditionalFormatting>
  <conditionalFormatting sqref="AC11:AC12">
    <cfRule type="expression" dxfId="564" priority="15">
      <formula>$M$14="M"</formula>
    </cfRule>
  </conditionalFormatting>
  <conditionalFormatting sqref="AE11">
    <cfRule type="cellIs" dxfId="563" priority="20" stopIfTrue="1" operator="equal">
      <formula>$BR$142</formula>
    </cfRule>
    <cfRule type="cellIs" dxfId="562" priority="21" stopIfTrue="1" operator="equal">
      <formula>$BR$141</formula>
    </cfRule>
  </conditionalFormatting>
  <conditionalFormatting sqref="AE15:AE20 AE37:AE39">
    <cfRule type="containsText" dxfId="561" priority="3" operator="containsText" text="J">
      <formula>NOT(ISERROR(SEARCH("J",AE15)))</formula>
    </cfRule>
    <cfRule type="containsText" dxfId="560" priority="8" stopIfTrue="1" operator="containsText" text="Y">
      <formula>NOT(ISERROR(SEARCH("Y",AE15)))</formula>
    </cfRule>
    <cfRule type="cellIs" priority="7" operator="equal">
      <formula>$BR$138</formula>
    </cfRule>
    <cfRule type="containsText" dxfId="559" priority="6" stopIfTrue="1" operator="containsText" text="N">
      <formula>NOT(ISERROR(SEARCH("N",AE15)))</formula>
    </cfRule>
    <cfRule type="containsText" dxfId="558" priority="5" stopIfTrue="1" operator="containsText" text="A">
      <formula>NOT(ISERROR(SEARCH("A",AE15)))</formula>
    </cfRule>
    <cfRule type="containsText" dxfId="557" priority="4" stopIfTrue="1" operator="containsText" text="Y">
      <formula>NOT(ISERROR(SEARCH("Y",AE15)))</formula>
    </cfRule>
  </conditionalFormatting>
  <conditionalFormatting sqref="AF11:AF12">
    <cfRule type="expression" dxfId="556" priority="14">
      <formula>$M$14="M"</formula>
    </cfRule>
  </conditionalFormatting>
  <conditionalFormatting sqref="AH15:AH20 AH37:AH39">
    <cfRule type="containsText" dxfId="555" priority="2" stopIfTrue="1" operator="containsText" text="Y">
      <formula>NOT(ISERROR(SEARCH("Y",AH15)))</formula>
    </cfRule>
    <cfRule type="containsText" dxfId="554" priority="1" operator="containsText" text="J">
      <formula>NOT(ISERROR(SEARCH("J",AH15)))</formula>
    </cfRule>
  </conditionalFormatting>
  <conditionalFormatting sqref="AI11:AI12">
    <cfRule type="expression" dxfId="553" priority="13">
      <formula>$M$14="M"</formula>
    </cfRule>
  </conditionalFormatting>
  <dataValidations xWindow="421" yWindow="471" count="7">
    <dataValidation type="list" allowBlank="1" showInputMessage="1" showErrorMessage="1" sqref="S11 AH11 AB11 Y11 M11 V11 P11 AE11" xr:uid="{00000000-0002-0000-0400-000000000000}">
      <formula1>$BR$141:$BR$142</formula1>
    </dataValidation>
    <dataValidation type="list" allowBlank="1" showInputMessage="1" showErrorMessage="1" sqref="C37" xr:uid="{00000000-0002-0000-0400-000001000000}">
      <formula1>$BR$152:$BR$156</formula1>
    </dataValidation>
    <dataValidation type="list" allowBlank="1" showInputMessage="1" showErrorMessage="1" sqref="C52 C56 C48" xr:uid="{00000000-0002-0000-0400-000002000000}">
      <formula1>$BR$144:$BR$147</formula1>
    </dataValidation>
    <dataValidation type="list" allowBlank="1" showInputMessage="1" showErrorMessage="1" sqref="E56 E52 E48" xr:uid="{00000000-0002-0000-0400-000003000000}">
      <formula1>$BR$149:$BR$150</formula1>
    </dataValidation>
    <dataValidation type="list" allowBlank="1" showInputMessage="1" showErrorMessage="1" sqref="M46:M57 V46:V57 V15:V20 V23:V30 P33:P43 AE46:AE57 P46:P57 AB46:AB57 AB33:AB43 AB15:AB20 M33:M43 Y46:Y57 V33:V43 Y15:Y20 Y23:Y30 Y33:Y43 AE33:AE43 AB23:AB30 AE15:AE20 AE23:AE30 M15:M20 M23:M30 S15:S20 S23:S30 S33:S43 S46:S57 P15:P20 P23:P30 AH46:AH57 AH33:AH43 AH15:AH20 AH23:AH30" xr:uid="{00000000-0002-0000-0400-000004000000}">
      <formula1>$BR$137:$BR$139</formula1>
    </dataValidation>
    <dataValidation type="list" allowBlank="1" showInputMessage="1" showErrorMessage="1" sqref="AL25 AL27 AL29 AL31" xr:uid="{00000000-0002-0000-0400-000005000000}">
      <formula1>$BR$160:$BR$161</formula1>
    </dataValidation>
    <dataValidation type="list" allowBlank="1" showInputMessage="1" showErrorMessage="1" sqref="E37" xr:uid="{00000000-0002-0000-0400-000006000000}">
      <formula1>$BR$158:$BR$159</formula1>
    </dataValidation>
  </dataValidations>
  <printOptions horizontalCentered="1"/>
  <pageMargins left="0.56000000000000005" right="0.3" top="0.48" bottom="0.33" header="0.24" footer="0.3"/>
  <pageSetup scale="60" fitToWidth="4" orientation="portrait" r:id="rId1"/>
  <headerFooter>
    <oddFooter>&amp;C&amp;8Copyright © Kepner-Tregoe, Inc. All Rights Reserved.&amp;R&amp;8Page &amp;P of &amp;N</oddFooter>
  </headerFooter>
  <ignoredErrors>
    <ignoredError sqref="AM24:AM25 AM27 AM29 AM31 AK22 AK17:AK20 AN24:AO24 AL4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pageSetUpPr fitToPage="1"/>
  </sheetPr>
  <dimension ref="A1:GH101"/>
  <sheetViews>
    <sheetView showGridLines="0" zoomScale="90" zoomScaleNormal="90" zoomScaleSheetLayoutView="100" workbookViewId="0"/>
  </sheetViews>
  <sheetFormatPr defaultColWidth="11.42578125" defaultRowHeight="12"/>
  <cols>
    <col min="1" max="1" width="1.42578125" style="541" customWidth="1"/>
    <col min="2" max="3" width="6.85546875" style="541" customWidth="1"/>
    <col min="4" max="4" width="58" style="541" customWidth="1"/>
    <col min="5" max="5" width="2.28515625" style="541" customWidth="1"/>
    <col min="6" max="6" width="61.42578125" style="541" customWidth="1"/>
    <col min="7" max="7" width="6.42578125" style="541" customWidth="1"/>
    <col min="8" max="9" width="1.42578125" style="541" customWidth="1"/>
    <col min="10" max="11" width="6.85546875" style="541" customWidth="1"/>
    <col min="12" max="12" width="58" style="541" customWidth="1"/>
    <col min="13" max="13" width="2.28515625" style="541" customWidth="1"/>
    <col min="14" max="14" width="60.42578125" style="541" customWidth="1"/>
    <col min="15" max="15" width="6.85546875" style="541" customWidth="1"/>
    <col min="16" max="16" width="1.42578125" style="541" customWidth="1"/>
    <col min="17" max="17" width="2.85546875" style="541" customWidth="1"/>
    <col min="18" max="18" width="37" style="541" customWidth="1"/>
    <col min="19" max="19" width="3" style="541" customWidth="1"/>
    <col min="20" max="20" width="16.42578125" style="541" customWidth="1"/>
    <col min="21" max="21" width="56.140625" style="541" customWidth="1"/>
    <col min="22" max="23" width="1.42578125" style="541" customWidth="1"/>
    <col min="24" max="16384" width="11.42578125" style="541"/>
  </cols>
  <sheetData>
    <row r="1" spans="2:190" s="890" customFormat="1" ht="7.5" customHeight="1"/>
    <row r="2" spans="2:190" s="890" customFormat="1" ht="41.25" customHeight="1">
      <c r="B2" s="1061" t="str">
        <f ca="1">OFFSET(Lexicon!B254,0,$B$3)</f>
        <v>Problem Analysis</v>
      </c>
      <c r="C2" s="1061"/>
      <c r="D2" s="1061"/>
      <c r="E2" s="1061"/>
      <c r="F2" s="1061"/>
      <c r="G2" s="1061"/>
      <c r="J2" s="1061" t="str">
        <f ca="1">OFFSET(Lexicon!B254,0,$B$3)</f>
        <v>Problem Analysis</v>
      </c>
      <c r="K2" s="1061"/>
      <c r="L2" s="1061"/>
      <c r="M2" s="1061"/>
      <c r="N2" s="1061"/>
      <c r="O2" s="1061"/>
      <c r="Q2" s="793"/>
      <c r="R2" s="793"/>
      <c r="S2" s="793"/>
      <c r="T2" s="793"/>
      <c r="U2" s="793"/>
    </row>
    <row r="3" spans="2:190" s="890" customFormat="1" ht="4.5" customHeight="1">
      <c r="B3" s="794">
        <f>Home!BA21</f>
        <v>0</v>
      </c>
      <c r="C3" s="793"/>
      <c r="D3" s="793"/>
      <c r="E3" s="793"/>
      <c r="F3" s="793"/>
      <c r="G3" s="793"/>
      <c r="J3" s="793"/>
      <c r="K3" s="793"/>
      <c r="L3" s="793"/>
      <c r="M3" s="793"/>
      <c r="N3" s="793"/>
      <c r="O3" s="793"/>
      <c r="Q3" s="793"/>
      <c r="R3" s="793"/>
      <c r="S3" s="793"/>
      <c r="T3" s="793"/>
      <c r="U3" s="793"/>
    </row>
    <row r="4" spans="2:190" ht="19.5" customHeight="1">
      <c r="B4" s="1059" t="str">
        <f ca="1">OFFSET(Lexicon!B255,0,$B$3)</f>
        <v xml:space="preserve"> Describe Problem</v>
      </c>
      <c r="C4" s="1059"/>
      <c r="D4" s="1059"/>
      <c r="E4" s="1059"/>
      <c r="F4" s="1059"/>
      <c r="G4" s="1059"/>
      <c r="J4" s="1062" t="str">
        <f ca="1">OFFSET(Lexicon!B452,0,$B$3)</f>
        <v>Think Beyond the Fix</v>
      </c>
      <c r="K4" s="1062"/>
      <c r="L4" s="1062"/>
      <c r="M4" s="1062"/>
      <c r="N4" s="1062"/>
      <c r="O4" s="1062"/>
      <c r="Q4" s="225"/>
      <c r="R4" s="132"/>
      <c r="S4" s="132"/>
      <c r="T4" s="228"/>
      <c r="U4" s="133"/>
      <c r="AZ4" s="541" t="str">
        <f ca="1">OFFSET(Lexicon!B256,0,$B$3)</f>
        <v>Should</v>
      </c>
    </row>
    <row r="5" spans="2:190" ht="15" customHeight="1">
      <c r="B5" s="725"/>
      <c r="C5" s="725"/>
      <c r="D5" s="725" t="str">
        <f ca="1">OFFSET(Lexicon!B259,0,$B$3)</f>
        <v>When to Use Problem Analysis?</v>
      </c>
      <c r="E5" s="725"/>
      <c r="F5" s="725" t="str">
        <f ca="1">OFFSET(Lexicon!B265,0,$B$3)</f>
        <v>State the Problem</v>
      </c>
      <c r="G5" s="725"/>
      <c r="J5" s="1058" t="str">
        <f ca="1">OFFSET(Lexicon!B453,0,$B$3)</f>
        <v>Extend the cause</v>
      </c>
      <c r="K5" s="1058"/>
      <c r="L5" s="1058"/>
      <c r="M5" s="1058"/>
      <c r="N5" s="1058"/>
      <c r="O5" s="1058"/>
      <c r="Q5" s="224"/>
      <c r="AZ5" s="541" t="str">
        <f ca="1">OFFSET(Lexicon!B257,0,$B$3)</f>
        <v>Actual</v>
      </c>
    </row>
    <row r="6" spans="2:190" s="191" customFormat="1" ht="12" customHeight="1">
      <c r="B6" s="891"/>
      <c r="D6" s="133" t="str">
        <f ca="1">OFFSET(Lexicon!B260,0,$B$3)</f>
        <v>Do we have a deviation?</v>
      </c>
      <c r="E6" s="133"/>
      <c r="F6" s="1064" t="str">
        <f ca="1">OFFSET(Lexicon!B268,0,$B$3)</f>
        <v xml:space="preserve">What object (or group of objects) has the deviation?       </v>
      </c>
      <c r="G6" s="1064"/>
      <c r="M6" s="234" t="str">
        <f ca="1">OFFSET(Lexicon!B454,0,$B$3)</f>
        <v>After true cause has been confirmed and prior to selecting the fix, think about extending the cause</v>
      </c>
      <c r="Q6" s="228"/>
      <c r="R6" s="132"/>
      <c r="S6" s="132"/>
      <c r="T6" s="228"/>
      <c r="U6" s="133"/>
      <c r="AZ6" s="541" t="str">
        <f ca="1">OFFSET(Lexicon!B258,0,$B$3)</f>
        <v>Deviation</v>
      </c>
    </row>
    <row r="7" spans="2:190" s="191" customFormat="1" ht="12" customHeight="1">
      <c r="B7" s="891"/>
      <c r="E7" s="133"/>
      <c r="F7" s="1064" t="str">
        <f ca="1">OFFSET(Lexicon!B269,0,$B$3)</f>
        <v>What deviation does it have?</v>
      </c>
      <c r="G7" s="1064"/>
      <c r="Q7" s="856"/>
      <c r="R7" s="230"/>
      <c r="S7" s="230"/>
      <c r="T7" s="230"/>
      <c r="U7" s="230"/>
      <c r="AZ7" s="541" t="str">
        <f ca="1">OFFSET(Lexicon!B392,0,$B$3)</f>
        <v>Changes</v>
      </c>
    </row>
    <row r="8" spans="2:190" s="191" customFormat="1" ht="12" customHeight="1">
      <c r="B8" s="892"/>
      <c r="E8" s="133"/>
      <c r="F8" s="1065" t="str">
        <f ca="1">OFFSET(Lexicon!B270,0,$B$3)</f>
        <v xml:space="preserve">What do we see, hear, feel, taste, smell, or measure that tells us there is a deviation?      </v>
      </c>
      <c r="G8" s="1065"/>
      <c r="J8" s="891"/>
      <c r="L8" s="133"/>
      <c r="M8" s="309" t="str">
        <f ca="1">OFFSET(Lexicon!B455,0,$B$3)</f>
        <v>What other damage could this cause create?</v>
      </c>
      <c r="N8" s="891"/>
      <c r="O8" s="891"/>
      <c r="Q8" s="132"/>
      <c r="R8" s="230"/>
      <c r="S8" s="230"/>
      <c r="T8" s="230"/>
      <c r="U8" s="230"/>
      <c r="AZ8" s="541" t="str">
        <f ca="1">OFFSET(Lexicon!B393,0,$B$3)</f>
        <v>True of the IS</v>
      </c>
    </row>
    <row r="9" spans="2:190" s="191" customFormat="1" ht="12" customHeight="1">
      <c r="B9" s="892"/>
      <c r="E9" s="133"/>
      <c r="F9" s="1065"/>
      <c r="G9" s="1065"/>
      <c r="J9" s="891"/>
      <c r="M9" s="309" t="str">
        <f ca="1">OFFSET(Lexicon!B456,0,$B$3)</f>
        <v>Where else could the cause create problems?</v>
      </c>
      <c r="N9" s="891"/>
      <c r="O9" s="891"/>
      <c r="Q9" s="223"/>
      <c r="R9" s="132"/>
      <c r="S9" s="132"/>
      <c r="T9" s="228"/>
      <c r="U9" s="133"/>
      <c r="AZ9" s="541" t="str">
        <f ca="1">OFFSET(Lexicon!B394,0,$B$3)</f>
        <v>True of Both</v>
      </c>
    </row>
    <row r="10" spans="2:190" s="191" customFormat="1" ht="12" customHeight="1">
      <c r="D10" s="133"/>
      <c r="E10" s="133"/>
      <c r="J10" s="892"/>
      <c r="M10" s="309" t="str">
        <f ca="1">OFFSET(Lexicon!B457,0,$B$3)</f>
        <v>What caused the cause?</v>
      </c>
      <c r="N10" s="858"/>
      <c r="O10" s="892"/>
      <c r="Q10" s="132"/>
      <c r="AZ10" s="541" t="str">
        <f ca="1">OFFSET(Lexicon!B395,0,$B$3)</f>
        <v>True of the IS NOT</v>
      </c>
    </row>
    <row r="11" spans="2:190" s="191" customFormat="1" ht="12" customHeight="1">
      <c r="B11" s="891"/>
      <c r="D11" s="133" t="str">
        <f ca="1">OFFSET(Lexicon!B261,0,$B$3)</f>
        <v>Is cause unknown?</v>
      </c>
      <c r="E11" s="133"/>
      <c r="F11" s="1064" t="str">
        <f ca="1">OFFSET(Lexicon!B271,0,$B$3)</f>
        <v>What data tells us that a deviation exists?</v>
      </c>
      <c r="G11" s="1064"/>
      <c r="J11" s="892"/>
      <c r="M11" s="309"/>
      <c r="N11" s="858"/>
      <c r="O11" s="892"/>
      <c r="Q11" s="132"/>
      <c r="AZ11" s="541" t="str">
        <f ca="1">OFFSET(Lexicon!B396,0,$B$3)</f>
        <v>Relevant Changes</v>
      </c>
    </row>
    <row r="12" spans="2:190" s="191" customFormat="1" ht="15" customHeight="1">
      <c r="B12" s="891"/>
      <c r="D12" s="1063" t="str">
        <f ca="1">OFFSET(Lexicon!B262,0,$B$3)</f>
        <v>Do we need to know cause to take effective action?</v>
      </c>
      <c r="E12" s="133"/>
      <c r="F12" s="891"/>
      <c r="G12" s="891"/>
      <c r="J12" s="1058" t="str">
        <f ca="1">OFFSET(Lexicon!B459,0,$B$3)</f>
        <v>Extend the Fix</v>
      </c>
      <c r="K12" s="1058"/>
      <c r="L12" s="1058"/>
      <c r="M12" s="1058"/>
      <c r="N12" s="1058"/>
      <c r="O12" s="1058"/>
      <c r="Q12" s="132"/>
      <c r="AZ12" s="541" t="str">
        <f ca="1">OFFSET(Lexicon!B391,0,$B$3)</f>
        <v>Distinctions</v>
      </c>
    </row>
    <row r="13" spans="2:190" s="191" customFormat="1" ht="12" customHeight="1">
      <c r="B13" s="891"/>
      <c r="D13" s="1063"/>
      <c r="E13" s="133"/>
      <c r="F13" s="1064" t="str">
        <f ca="1">OFFSET(Lexicon!B272,0,$B$3)</f>
        <v>Write a short statement with one object and one deviation</v>
      </c>
      <c r="G13" s="1064"/>
      <c r="J13" s="891"/>
      <c r="L13" s="133"/>
      <c r="M13" s="234" t="str">
        <f ca="1">OFFSET(Lexicon!B461,0,$B$3)</f>
        <v>After true cause is confirmed and the fix is obvious, extend the fix</v>
      </c>
      <c r="N13" s="891"/>
      <c r="O13" s="891"/>
      <c r="Q13" s="132"/>
    </row>
    <row r="14" spans="2:190" s="191" customFormat="1" ht="12" customHeight="1">
      <c r="B14" s="891"/>
      <c r="D14" s="133" t="str">
        <f ca="1">OFFSET(Lexicon!B263,0,$B$3)</f>
        <v>Yes to all 3 = use Problem Analysis</v>
      </c>
      <c r="E14" s="133"/>
      <c r="F14" s="1064" t="str">
        <f ca="1">OFFSET(Lexicon!B273,0,$B$3)</f>
        <v>Be specific; separate if needed</v>
      </c>
      <c r="G14" s="1064"/>
      <c r="J14" s="891"/>
      <c r="N14" s="891"/>
      <c r="O14" s="891"/>
      <c r="Q14" s="132"/>
    </row>
    <row r="15" spans="2:190" s="191" customFormat="1" ht="12" customHeight="1">
      <c r="B15" s="859"/>
      <c r="C15" s="856"/>
      <c r="D15" s="856"/>
      <c r="E15" s="856"/>
      <c r="F15" s="859"/>
      <c r="G15" s="859"/>
      <c r="H15" s="856"/>
      <c r="J15" s="892"/>
      <c r="M15" s="309" t="str">
        <f ca="1">OFFSET(Lexicon!B462,0,$B$3)</f>
        <v>What identical things need the same Fix?</v>
      </c>
      <c r="N15" s="858"/>
      <c r="O15" s="892"/>
      <c r="P15" s="856"/>
      <c r="Q15" s="231"/>
      <c r="R15" s="231"/>
      <c r="S15" s="232"/>
      <c r="T15" s="231"/>
      <c r="U15" s="231"/>
      <c r="X15" s="133"/>
      <c r="Z15" s="856"/>
      <c r="AA15" s="133"/>
      <c r="AB15" s="133"/>
      <c r="AD15" s="856"/>
      <c r="AE15" s="133"/>
      <c r="AF15" s="133"/>
      <c r="AH15" s="856"/>
      <c r="AI15" s="133"/>
      <c r="AJ15" s="133"/>
      <c r="AL15" s="856"/>
      <c r="AM15" s="133"/>
      <c r="AN15" s="133"/>
      <c r="AP15" s="856"/>
      <c r="AQ15" s="133"/>
      <c r="AR15" s="133"/>
      <c r="AT15" s="856"/>
      <c r="AU15" s="133"/>
      <c r="AV15" s="133"/>
      <c r="AX15" s="856"/>
      <c r="AY15" s="133"/>
      <c r="AZ15" s="133"/>
      <c r="BB15" s="856"/>
      <c r="BC15" s="133"/>
      <c r="BD15" s="133"/>
      <c r="BF15" s="856"/>
      <c r="BG15" s="133"/>
      <c r="BH15" s="133"/>
      <c r="BJ15" s="856"/>
      <c r="BK15" s="133"/>
      <c r="BL15" s="133"/>
      <c r="BN15" s="856"/>
      <c r="BO15" s="133"/>
      <c r="BP15" s="133"/>
      <c r="BR15" s="856"/>
      <c r="BS15" s="133"/>
      <c r="BT15" s="133"/>
      <c r="BV15" s="856"/>
      <c r="BW15" s="133"/>
      <c r="BX15" s="133"/>
      <c r="BZ15" s="856"/>
      <c r="CA15" s="133"/>
      <c r="CB15" s="133"/>
      <c r="CD15" s="856"/>
      <c r="CE15" s="133"/>
      <c r="CF15" s="133"/>
      <c r="CH15" s="856"/>
      <c r="CI15" s="133"/>
      <c r="CJ15" s="133"/>
      <c r="CL15" s="856"/>
      <c r="CM15" s="133"/>
      <c r="CN15" s="133"/>
      <c r="CP15" s="856"/>
      <c r="CQ15" s="133"/>
      <c r="CR15" s="133"/>
      <c r="CT15" s="856"/>
      <c r="CU15" s="133"/>
      <c r="CV15" s="133"/>
      <c r="CX15" s="856"/>
      <c r="CY15" s="133"/>
      <c r="CZ15" s="133"/>
      <c r="DB15" s="856"/>
      <c r="DC15" s="133"/>
      <c r="DD15" s="133"/>
      <c r="DF15" s="856"/>
      <c r="DG15" s="133"/>
      <c r="DH15" s="133"/>
      <c r="DJ15" s="856"/>
      <c r="DK15" s="133"/>
      <c r="DL15" s="133"/>
      <c r="DN15" s="856"/>
      <c r="DO15" s="133"/>
      <c r="DP15" s="133"/>
      <c r="DR15" s="856"/>
      <c r="DS15" s="133"/>
      <c r="DT15" s="133"/>
      <c r="DV15" s="856"/>
      <c r="DW15" s="133"/>
      <c r="DX15" s="133"/>
      <c r="DZ15" s="856"/>
      <c r="EA15" s="133"/>
      <c r="EB15" s="133"/>
      <c r="ED15" s="856"/>
      <c r="EE15" s="133"/>
      <c r="EF15" s="133"/>
      <c r="EH15" s="856"/>
      <c r="EI15" s="133"/>
      <c r="EJ15" s="133"/>
      <c r="EL15" s="856"/>
      <c r="EM15" s="133"/>
      <c r="EN15" s="133"/>
      <c r="EP15" s="856"/>
      <c r="EQ15" s="133"/>
      <c r="ER15" s="133"/>
      <c r="ET15" s="856"/>
      <c r="EU15" s="133"/>
      <c r="EV15" s="133"/>
      <c r="EX15" s="856"/>
      <c r="EY15" s="133"/>
      <c r="EZ15" s="133"/>
      <c r="FB15" s="856"/>
      <c r="FC15" s="133"/>
      <c r="FD15" s="133"/>
      <c r="FF15" s="856"/>
      <c r="FG15" s="133"/>
      <c r="FH15" s="133"/>
      <c r="FJ15" s="856"/>
      <c r="FK15" s="133"/>
      <c r="FL15" s="133"/>
      <c r="FN15" s="856"/>
      <c r="FO15" s="133"/>
      <c r="FP15" s="133"/>
      <c r="FR15" s="856"/>
      <c r="FS15" s="133"/>
      <c r="FT15" s="133"/>
      <c r="FV15" s="856"/>
      <c r="FW15" s="133"/>
      <c r="FX15" s="133"/>
      <c r="FZ15" s="856"/>
      <c r="GA15" s="133"/>
      <c r="GB15" s="133"/>
      <c r="GD15" s="856"/>
      <c r="GE15" s="133"/>
      <c r="GF15" s="133"/>
      <c r="GH15" s="856"/>
    </row>
    <row r="16" spans="2:190" ht="15" customHeight="1">
      <c r="B16" s="1058" t="str">
        <f ca="1">OFFSET(Lexicon!B275,0,$B$3)</f>
        <v xml:space="preserve"> Specify the Problem</v>
      </c>
      <c r="C16" s="1058"/>
      <c r="D16" s="1058"/>
      <c r="E16" s="1058"/>
      <c r="F16" s="1058"/>
      <c r="G16" s="1058"/>
      <c r="H16" s="857"/>
      <c r="J16" s="892"/>
      <c r="K16" s="191"/>
      <c r="L16" s="191"/>
      <c r="M16" s="309" t="str">
        <f ca="1">OFFSET(Lexicon!B463,0,$B$3)</f>
        <v>What problems could this Fix cause?</v>
      </c>
      <c r="N16" s="858"/>
      <c r="O16" s="892"/>
      <c r="P16" s="857"/>
      <c r="Q16" s="196"/>
      <c r="R16" s="196"/>
      <c r="T16" s="196"/>
      <c r="U16" s="196"/>
      <c r="W16" s="233"/>
    </row>
    <row r="17" spans="2:23">
      <c r="C17" s="132"/>
      <c r="D17" s="234" t="str">
        <f ca="1">OFFSET(Lexicon!B276,0,$B$3)</f>
        <v>Ask IS/IS NOT questions in four areas:</v>
      </c>
      <c r="E17" s="309"/>
      <c r="F17" s="891" t="str">
        <f ca="1">OFFSET(Lexicon!B283,0,$B$3)</f>
        <v>For each IS, ask questions to find IS NOTs that are:</v>
      </c>
      <c r="J17" s="191"/>
      <c r="K17" s="191"/>
      <c r="L17" s="133"/>
      <c r="M17" s="191"/>
      <c r="N17" s="191"/>
      <c r="O17" s="191"/>
      <c r="Q17" s="195"/>
      <c r="R17" s="195"/>
      <c r="S17" s="191"/>
      <c r="T17" s="195"/>
      <c r="U17" s="195"/>
      <c r="W17" s="191"/>
    </row>
    <row r="18" spans="2:23">
      <c r="C18" s="132"/>
      <c r="D18" s="234" t="str">
        <f ca="1">OFFSET(Lexicon!B277,0,$B$3)</f>
        <v>WHAT - Identity</v>
      </c>
      <c r="E18" s="309"/>
      <c r="F18" s="891" t="str">
        <f ca="1">OFFSET(Lexicon!B284,0,$B$3)</f>
        <v>•  similar to the IS      •  closely related to the IS</v>
      </c>
      <c r="J18" s="891"/>
      <c r="K18" s="191"/>
      <c r="M18" s="309" t="str">
        <f ca="1">OFFSET(Lexicon!B464,0,$B$3)</f>
        <v>If the fix is not obvious, use Decision Analysis to select the fix and then extend the fix</v>
      </c>
      <c r="N18" s="891"/>
      <c r="O18" s="891"/>
      <c r="Q18" s="195"/>
      <c r="R18" s="195"/>
      <c r="S18" s="191"/>
      <c r="T18" s="195"/>
      <c r="U18" s="195"/>
      <c r="W18" s="191"/>
    </row>
    <row r="19" spans="2:23">
      <c r="C19" s="132"/>
      <c r="D19" s="234" t="str">
        <f ca="1">OFFSET(Lexicon!B278,0,$B$3)</f>
        <v>WHERE - Location</v>
      </c>
      <c r="E19" s="309"/>
      <c r="F19" s="891" t="str">
        <f ca="1">OFFSET(Lexicon!B285,0,$B$3)</f>
        <v xml:space="preserve">•  specific                    •  factual           </v>
      </c>
      <c r="J19" s="891"/>
      <c r="K19" s="191"/>
      <c r="L19" s="133"/>
      <c r="M19" s="133"/>
      <c r="N19" s="891"/>
      <c r="O19" s="891"/>
      <c r="Q19" s="195"/>
      <c r="R19" s="195"/>
      <c r="S19" s="191"/>
      <c r="T19" s="195"/>
      <c r="U19" s="195"/>
      <c r="W19" s="191"/>
    </row>
    <row r="20" spans="2:23" ht="15">
      <c r="C20" s="132"/>
      <c r="D20" s="234" t="str">
        <f ca="1">OFFSET(Lexicon!B279,0,$B$3)</f>
        <v>WHEN - Timing</v>
      </c>
      <c r="E20" s="309"/>
      <c r="F20" s="891" t="str">
        <f ca="1">OFFSET(Lexicon!B286,0,$B$3)</f>
        <v xml:space="preserve"> “…could be, but is not.” </v>
      </c>
      <c r="J20" s="859"/>
      <c r="K20" s="856"/>
      <c r="L20" s="133"/>
      <c r="M20" s="856"/>
      <c r="N20" s="859"/>
      <c r="O20" s="859"/>
      <c r="Q20" s="195"/>
      <c r="R20" s="195"/>
      <c r="S20" s="191"/>
      <c r="T20" s="195"/>
      <c r="U20" s="195"/>
      <c r="W20" s="191"/>
    </row>
    <row r="21" spans="2:23" ht="12.75">
      <c r="C21" s="132"/>
      <c r="D21" s="234" t="str">
        <f ca="1">OFFSET(Lexicon!B280,0,$B$3)</f>
        <v>EXTENT - Size</v>
      </c>
      <c r="E21" s="309"/>
      <c r="F21" s="1065" t="str">
        <f ca="1">OFFSET(Lexicon!B287,0,$B$3)</f>
        <v xml:space="preserve">If you “need more data” (NMD), determine who will obtain it, how and by when </v>
      </c>
      <c r="J21" s="1058"/>
      <c r="K21" s="1058"/>
      <c r="L21" s="1058"/>
      <c r="M21" s="1058"/>
      <c r="N21" s="1058"/>
      <c r="O21" s="1058"/>
      <c r="Q21" s="195"/>
      <c r="R21" s="195"/>
      <c r="S21" s="191"/>
      <c r="T21" s="195"/>
      <c r="U21" s="195"/>
      <c r="W21" s="191"/>
    </row>
    <row r="22" spans="2:23" ht="11.25" customHeight="1" thickBot="1">
      <c r="C22" s="132"/>
      <c r="D22" s="893"/>
      <c r="E22" s="309"/>
      <c r="F22" s="1066"/>
      <c r="J22" s="725"/>
      <c r="K22" s="725"/>
      <c r="L22" s="725"/>
      <c r="M22" s="725"/>
      <c r="N22" s="725"/>
      <c r="O22" s="725"/>
      <c r="Q22" s="195"/>
      <c r="R22" s="195"/>
      <c r="S22" s="191"/>
      <c r="T22" s="195"/>
      <c r="U22" s="195"/>
      <c r="W22" s="191"/>
    </row>
    <row r="23" spans="2:23" ht="15" customHeight="1">
      <c r="C23" s="894"/>
      <c r="D23" s="1055" t="str">
        <f ca="1">OFFSET(Lexicon!B289,0,$B$3)</f>
        <v>Problem Specifcation</v>
      </c>
      <c r="E23" s="1056"/>
      <c r="F23" s="1057"/>
      <c r="J23" s="191"/>
      <c r="L23" s="191"/>
      <c r="M23" s="234"/>
      <c r="O23" s="191"/>
      <c r="Q23" s="195"/>
      <c r="R23" s="195"/>
      <c r="S23" s="191"/>
      <c r="T23" s="195"/>
      <c r="U23" s="195"/>
      <c r="W23" s="191"/>
    </row>
    <row r="24" spans="2:23" ht="15">
      <c r="C24" s="895"/>
      <c r="D24" s="896" t="str">
        <f ca="1">OFFSET(Lexicon!B290,0,$B$3)</f>
        <v>IS</v>
      </c>
      <c r="E24" s="796"/>
      <c r="F24" s="897" t="str">
        <f ca="1">OFFSET(Lexicon!B291,0,$B$3)</f>
        <v>IS NOT</v>
      </c>
      <c r="J24" s="1067" t="str">
        <f ca="1">OFFSET(Lexicon!B465,0,$B$3)</f>
        <v>Notes</v>
      </c>
      <c r="K24" s="1067"/>
      <c r="L24" s="191"/>
      <c r="M24" s="283"/>
      <c r="N24" s="191"/>
      <c r="O24" s="191"/>
      <c r="Q24" s="195"/>
      <c r="R24" s="195"/>
      <c r="S24" s="191"/>
      <c r="T24" s="195"/>
      <c r="U24" s="195"/>
      <c r="W24" s="191"/>
    </row>
    <row r="25" spans="2:23" ht="15.75">
      <c r="B25" s="302"/>
      <c r="C25" s="898"/>
      <c r="D25" s="797" t="str">
        <f ca="1">OFFSET(Lexicon!B281,0,$B$3)</f>
        <v>Describe the problem in detail</v>
      </c>
      <c r="E25" s="798"/>
      <c r="F25" s="799" t="str">
        <f ca="1">OFFSET(Lexicon!B282,0,$B$3)</f>
        <v>Tighten the IS data.  Help eliminate false possible causes.</v>
      </c>
      <c r="G25" s="302"/>
      <c r="J25" s="191"/>
      <c r="K25" s="1068"/>
      <c r="L25" s="1068"/>
      <c r="M25" s="1068"/>
      <c r="N25" s="1068"/>
      <c r="O25" s="191"/>
      <c r="Q25" s="196"/>
      <c r="R25" s="196"/>
      <c r="T25" s="196"/>
      <c r="U25" s="196"/>
      <c r="W25" s="233"/>
    </row>
    <row r="26" spans="2:23" s="899" customFormat="1" ht="5.25" customHeight="1">
      <c r="B26" s="298"/>
      <c r="C26" s="1076" t="str">
        <f ca="1">OFFSET(Lexicon!B292,0,$B$3)</f>
        <v>WHAT</v>
      </c>
      <c r="D26" s="299"/>
      <c r="E26" s="300"/>
      <c r="F26" s="341"/>
      <c r="G26" s="298"/>
      <c r="J26" s="541"/>
      <c r="K26" s="541"/>
      <c r="L26" s="541"/>
      <c r="M26" s="283"/>
      <c r="N26" s="541"/>
      <c r="O26" s="541"/>
      <c r="Q26" s="292"/>
      <c r="R26" s="292"/>
      <c r="T26" s="292"/>
      <c r="U26" s="292"/>
      <c r="W26" s="287"/>
    </row>
    <row r="27" spans="2:23" s="900" customFormat="1" ht="14.25" customHeight="1">
      <c r="B27" s="282"/>
      <c r="C27" s="1077"/>
      <c r="D27" s="685" t="str">
        <f ca="1">OFFSET(Lexicon!B333,0,$B$3)</f>
        <v>•  What specific object(s) have the deviation?</v>
      </c>
      <c r="E27" s="301"/>
      <c r="F27" s="686" t="str">
        <f ca="1">OFFSET(Lexicon!B347,0,$B$3)</f>
        <v>•  What similar object(s)could have the deviation, but does not?</v>
      </c>
      <c r="G27" s="282"/>
      <c r="J27" s="191"/>
      <c r="K27" s="541"/>
      <c r="L27" s="191"/>
      <c r="M27" s="234"/>
      <c r="N27" s="541"/>
      <c r="O27" s="191"/>
      <c r="Q27" s="293"/>
      <c r="R27" s="293"/>
      <c r="S27" s="294"/>
      <c r="T27" s="293"/>
      <c r="U27" s="293"/>
      <c r="W27" s="294"/>
    </row>
    <row r="28" spans="2:23" s="900" customFormat="1" ht="14.25" customHeight="1">
      <c r="B28" s="282"/>
      <c r="C28" s="1077"/>
      <c r="D28" s="296" t="str">
        <f ca="1">OFFSET(Lexicon!B334,0,$B$3)</f>
        <v>•  What is the specific deviation?</v>
      </c>
      <c r="E28" s="297"/>
      <c r="F28" s="687" t="str">
        <f ca="1">OFFSET(Lexicon!B348,0,$B$3)</f>
        <v>•  What other deviations could be observed, but are not?</v>
      </c>
      <c r="G28" s="282"/>
      <c r="J28" s="191"/>
      <c r="K28" s="541"/>
      <c r="L28" s="191"/>
      <c r="M28" s="283"/>
      <c r="N28" s="191"/>
      <c r="O28" s="191"/>
      <c r="Q28" s="293"/>
      <c r="R28" s="293"/>
      <c r="S28" s="294"/>
      <c r="T28" s="293"/>
      <c r="U28" s="293"/>
      <c r="W28" s="294"/>
    </row>
    <row r="29" spans="2:23" s="900" customFormat="1" ht="5.25" customHeight="1">
      <c r="C29" s="1069" t="str">
        <f ca="1">OFFSET(Lexicon!B295,0,$B$3)</f>
        <v>WHERE</v>
      </c>
      <c r="D29" s="901"/>
      <c r="E29" s="295"/>
      <c r="F29" s="902"/>
      <c r="J29" s="191"/>
      <c r="K29" s="541"/>
      <c r="L29" s="191"/>
      <c r="M29" s="283"/>
      <c r="N29" s="191"/>
      <c r="O29" s="191"/>
      <c r="Q29" s="293"/>
      <c r="R29" s="293"/>
      <c r="S29" s="294"/>
      <c r="T29" s="293"/>
      <c r="U29" s="293"/>
      <c r="W29" s="294"/>
    </row>
    <row r="30" spans="2:23" s="900" customFormat="1" ht="28.5" customHeight="1">
      <c r="B30" s="282"/>
      <c r="C30" s="1070"/>
      <c r="D30" s="685" t="str">
        <f ca="1">OFFSET(Lexicon!B335,0,$B$3)</f>
        <v>•  Where is the object when the deviation is observed (geographically)?</v>
      </c>
      <c r="E30" s="301"/>
      <c r="F30" s="686" t="str">
        <f ca="1">OFFSET(Lexicon!B349,0,$B$3)</f>
        <v>•  Where else could the object be when the deviation is observed, but is not?</v>
      </c>
      <c r="G30" s="282"/>
      <c r="J30" s="191"/>
      <c r="K30" s="541"/>
      <c r="L30" s="191"/>
      <c r="M30" s="283"/>
      <c r="N30" s="191"/>
      <c r="O30" s="191"/>
      <c r="Q30" s="293"/>
      <c r="R30" s="293"/>
      <c r="S30" s="294"/>
      <c r="T30" s="293"/>
      <c r="U30" s="293"/>
      <c r="W30" s="294"/>
    </row>
    <row r="31" spans="2:23" s="900" customFormat="1" ht="28.5" customHeight="1">
      <c r="B31" s="282"/>
      <c r="C31" s="1078"/>
      <c r="D31" s="296" t="str">
        <f ca="1">OFFSET(Lexicon!B336,0,$B$3)</f>
        <v>•  Where is the deviation on the object?</v>
      </c>
      <c r="E31" s="297"/>
      <c r="F31" s="687" t="str">
        <f ca="1">OFFSET(Lexicon!B350,0,$B$3)</f>
        <v>•  Where else could the deviation be located on the object, but is not?</v>
      </c>
      <c r="G31" s="282"/>
      <c r="J31" s="191"/>
      <c r="K31" s="541"/>
      <c r="L31" s="191"/>
      <c r="M31" s="283"/>
      <c r="N31" s="191"/>
      <c r="O31" s="191"/>
      <c r="Q31" s="293"/>
      <c r="R31" s="293"/>
      <c r="S31" s="294"/>
      <c r="T31" s="293"/>
      <c r="U31" s="293"/>
      <c r="W31" s="294"/>
    </row>
    <row r="32" spans="2:23" s="900" customFormat="1" ht="5.25" customHeight="1">
      <c r="C32" s="1070" t="str">
        <f ca="1">OFFSET(Lexicon!B300,0,$B$3)</f>
        <v>WHEN</v>
      </c>
      <c r="D32" s="901"/>
      <c r="E32" s="295"/>
      <c r="F32" s="902"/>
      <c r="J32" s="541"/>
      <c r="K32" s="541"/>
      <c r="L32" s="541"/>
      <c r="M32" s="283"/>
      <c r="N32" s="541"/>
      <c r="O32" s="541"/>
      <c r="Q32" s="293"/>
      <c r="R32" s="293"/>
      <c r="S32" s="294"/>
      <c r="T32" s="293"/>
      <c r="U32" s="293"/>
      <c r="W32" s="294"/>
    </row>
    <row r="33" spans="1:23" s="900" customFormat="1" ht="28.5" customHeight="1">
      <c r="B33" s="282"/>
      <c r="C33" s="1070"/>
      <c r="D33" s="685" t="str">
        <f ca="1">OFFSET(Lexicon!B337,0,$B$3)</f>
        <v>•  When was the deviation observed first (in clock and calendar time)?</v>
      </c>
      <c r="E33" s="301"/>
      <c r="F33" s="686" t="str">
        <f ca="1">OFFSET(Lexicon!B351,0,$B$3)</f>
        <v>•  When else could the deviation have been observed first, but was not?</v>
      </c>
      <c r="G33" s="282"/>
      <c r="J33" s="191"/>
      <c r="K33" s="541"/>
      <c r="L33" s="191"/>
      <c r="M33" s="234"/>
      <c r="N33" s="541"/>
      <c r="O33" s="191"/>
      <c r="Q33" s="293"/>
      <c r="R33" s="293"/>
      <c r="S33" s="294"/>
      <c r="T33" s="293"/>
      <c r="U33" s="293"/>
      <c r="W33" s="294"/>
    </row>
    <row r="34" spans="1:23" s="900" customFormat="1" ht="27.75" customHeight="1">
      <c r="B34" s="303"/>
      <c r="C34" s="1070"/>
      <c r="D34" s="685" t="str">
        <f ca="1">OFFSET(Lexicon!B338,0,$B$3)</f>
        <v>•  When since that time has the devation been observed? What pattern?</v>
      </c>
      <c r="E34" s="301"/>
      <c r="F34" s="686" t="str">
        <f ca="1">OFFSET(Lexicon!B352,0,$B$3)</f>
        <v>•  When since that time could the deviation have been observed, but was not?  What could the pattern be?</v>
      </c>
      <c r="G34" s="303"/>
      <c r="J34" s="191"/>
      <c r="K34" s="541"/>
      <c r="L34" s="191"/>
      <c r="M34" s="283"/>
      <c r="N34" s="191"/>
      <c r="O34" s="191"/>
      <c r="Q34" s="293"/>
      <c r="R34" s="293"/>
      <c r="S34" s="294"/>
      <c r="T34" s="293"/>
      <c r="U34" s="293"/>
      <c r="W34" s="294"/>
    </row>
    <row r="35" spans="1:23" s="900" customFormat="1" ht="26.25" customHeight="1">
      <c r="B35" s="303"/>
      <c r="C35" s="1070"/>
      <c r="D35" s="1072" t="str">
        <f ca="1">OFFSET(Lexicon!B339,0,$B$3)</f>
        <v>•  When, in the object's history or lifecycle, was the deviation observed first?</v>
      </c>
      <c r="E35" s="301"/>
      <c r="F35" s="1074" t="str">
        <f ca="1">OFFSET(Lexicon!B353,0,$B$3)</f>
        <v>•  When else, in the object's history or life cycle, could the deviation have been observed, but was not?</v>
      </c>
      <c r="G35" s="303"/>
      <c r="J35" s="191"/>
      <c r="K35" s="541"/>
      <c r="L35" s="191"/>
      <c r="M35" s="283"/>
      <c r="N35" s="191"/>
      <c r="O35" s="191"/>
      <c r="Q35" s="293"/>
      <c r="R35" s="293"/>
      <c r="S35" s="294"/>
      <c r="T35" s="293"/>
      <c r="U35" s="293"/>
      <c r="W35" s="294"/>
    </row>
    <row r="36" spans="1:23" s="900" customFormat="1" ht="12" hidden="1" customHeight="1">
      <c r="B36" s="303"/>
      <c r="C36" s="1078"/>
      <c r="D36" s="1073"/>
      <c r="E36" s="297"/>
      <c r="F36" s="1075"/>
      <c r="G36" s="303"/>
      <c r="J36" s="191"/>
      <c r="K36" s="541"/>
      <c r="L36" s="191"/>
      <c r="M36" s="283"/>
      <c r="N36" s="191"/>
      <c r="O36" s="191"/>
      <c r="Q36" s="293"/>
      <c r="R36" s="293"/>
      <c r="S36" s="294"/>
      <c r="T36" s="293"/>
      <c r="U36" s="293"/>
      <c r="W36" s="294"/>
    </row>
    <row r="37" spans="1:23" s="900" customFormat="1" ht="5.25" customHeight="1">
      <c r="C37" s="1069" t="str">
        <f ca="1">OFFSET(Lexicon!B307,0,$B$3)</f>
        <v>EXTENT</v>
      </c>
      <c r="D37" s="901"/>
      <c r="E37" s="295"/>
      <c r="F37" s="902"/>
      <c r="J37" s="541"/>
      <c r="K37" s="541"/>
      <c r="L37" s="541"/>
      <c r="M37" s="283"/>
      <c r="N37" s="541"/>
      <c r="O37" s="541"/>
      <c r="Q37" s="293"/>
      <c r="R37" s="293"/>
      <c r="S37" s="294"/>
      <c r="T37" s="293"/>
      <c r="U37" s="293"/>
      <c r="W37" s="294"/>
    </row>
    <row r="38" spans="1:23" s="900" customFormat="1" ht="14.25" customHeight="1">
      <c r="B38" s="303"/>
      <c r="C38" s="1070"/>
      <c r="D38" s="334" t="str">
        <f ca="1">OFFSET(Lexicon!B340,0,$B$3)</f>
        <v>•  How many objects have the deviation?</v>
      </c>
      <c r="E38" s="301"/>
      <c r="F38" s="686" t="str">
        <f ca="1">OFFSET(Lexicon!B354,0,$B$3)</f>
        <v>•  How many objects could, but do not?</v>
      </c>
      <c r="G38" s="303"/>
      <c r="J38" s="191"/>
      <c r="K38" s="541"/>
      <c r="L38" s="191"/>
      <c r="M38" s="234"/>
      <c r="N38" s="541"/>
      <c r="O38" s="191"/>
      <c r="Q38" s="293"/>
      <c r="R38" s="293"/>
      <c r="S38" s="294"/>
      <c r="T38" s="293"/>
      <c r="U38" s="293"/>
      <c r="W38" s="294"/>
    </row>
    <row r="39" spans="1:23" s="900" customFormat="1" ht="14.25" customHeight="1">
      <c r="B39" s="303"/>
      <c r="C39" s="1070"/>
      <c r="D39" s="685" t="str">
        <f ca="1">OFFSET(Lexicon!B341,0,$B$3)</f>
        <v>•  What is the trend in the number of objects with the deviation?</v>
      </c>
      <c r="E39" s="301"/>
      <c r="F39" s="686" t="str">
        <f ca="1">OFFSET(Lexicon!B355,0,$B$3)</f>
        <v>•  What could be the trend, but is not?</v>
      </c>
      <c r="G39" s="303"/>
      <c r="J39" s="191"/>
      <c r="K39" s="541"/>
      <c r="L39" s="191"/>
      <c r="M39" s="283"/>
      <c r="N39" s="191"/>
      <c r="O39" s="191"/>
      <c r="Q39" s="293"/>
      <c r="R39" s="293"/>
      <c r="S39" s="294"/>
      <c r="T39" s="293"/>
      <c r="U39" s="293"/>
      <c r="W39" s="294"/>
    </row>
    <row r="40" spans="1:23" s="900" customFormat="1" ht="14.25" customHeight="1">
      <c r="C40" s="1070"/>
      <c r="D40" s="903"/>
      <c r="E40" s="904"/>
      <c r="F40" s="905"/>
      <c r="J40" s="191"/>
      <c r="K40" s="541"/>
      <c r="L40" s="191"/>
      <c r="M40" s="283"/>
      <c r="N40" s="191"/>
      <c r="O40" s="191"/>
      <c r="Q40" s="293"/>
      <c r="R40" s="293"/>
      <c r="S40" s="294"/>
      <c r="T40" s="293"/>
      <c r="U40" s="293"/>
      <c r="W40" s="294"/>
    </row>
    <row r="41" spans="1:23" s="900" customFormat="1" ht="14.25" customHeight="1">
      <c r="B41" s="303"/>
      <c r="C41" s="1070"/>
      <c r="D41" s="334" t="str">
        <f ca="1">OFFSET(Lexicon!B342,0,$B$3)</f>
        <v>•  What is the size of a single deviation?</v>
      </c>
      <c r="E41" s="301"/>
      <c r="F41" s="686" t="str">
        <f ca="1">OFFSET(Lexicon!B356,0,$B$3)</f>
        <v>•  What could be the size, but is not?</v>
      </c>
      <c r="G41" s="303"/>
      <c r="J41" s="191"/>
      <c r="K41" s="541"/>
      <c r="L41" s="191"/>
      <c r="M41" s="283"/>
      <c r="N41" s="191"/>
      <c r="O41" s="191"/>
      <c r="Q41" s="293"/>
      <c r="R41" s="293"/>
      <c r="S41" s="294"/>
      <c r="T41" s="293"/>
      <c r="U41" s="293"/>
      <c r="W41" s="294"/>
    </row>
    <row r="42" spans="1:23" s="900" customFormat="1" ht="14.25" customHeight="1">
      <c r="B42" s="303"/>
      <c r="C42" s="1070"/>
      <c r="D42" s="334" t="str">
        <f ca="1">OFFSET(Lexicon!B343,0,$B$3)</f>
        <v>•  What is the trend in the size?</v>
      </c>
      <c r="E42" s="301"/>
      <c r="F42" s="686" t="str">
        <f ca="1">OFFSET(Lexicon!B357,0,$B$3)</f>
        <v>•  What could be the trend, but is not?</v>
      </c>
      <c r="G42" s="303"/>
      <c r="J42" s="191"/>
      <c r="K42" s="541"/>
      <c r="L42" s="191"/>
      <c r="M42" s="283"/>
      <c r="N42" s="191"/>
      <c r="O42" s="191"/>
      <c r="Q42" s="293"/>
      <c r="R42" s="293"/>
      <c r="S42" s="294"/>
      <c r="T42" s="293"/>
      <c r="U42" s="293"/>
      <c r="W42" s="294"/>
    </row>
    <row r="43" spans="1:23" s="900" customFormat="1" ht="14.25" customHeight="1">
      <c r="C43" s="1070"/>
      <c r="D43" s="903"/>
      <c r="E43" s="904"/>
      <c r="F43" s="905"/>
      <c r="J43" s="541"/>
      <c r="K43" s="541"/>
      <c r="L43" s="541"/>
      <c r="M43" s="283"/>
      <c r="N43" s="541"/>
      <c r="O43" s="541"/>
      <c r="Q43" s="293"/>
      <c r="R43" s="293"/>
      <c r="S43" s="294"/>
      <c r="T43" s="293"/>
      <c r="U43" s="293"/>
      <c r="W43" s="294"/>
    </row>
    <row r="44" spans="1:23" ht="14.25" customHeight="1">
      <c r="B44" s="303"/>
      <c r="C44" s="1070"/>
      <c r="D44" s="334" t="str">
        <f ca="1">OFFSET(Lexicon!B344,0,$B$3)</f>
        <v>•  How many instances of the deviation are on each object?</v>
      </c>
      <c r="E44" s="301"/>
      <c r="F44" s="686" t="str">
        <f ca="1">OFFSET(Lexicon!B358,0,$B$3)</f>
        <v>•  How many instances could be on each object, but are not?</v>
      </c>
      <c r="G44" s="303"/>
      <c r="J44" s="191"/>
      <c r="L44" s="191"/>
      <c r="M44" s="234"/>
      <c r="O44" s="191"/>
      <c r="Q44" s="195"/>
      <c r="R44" s="195"/>
      <c r="S44" s="191"/>
      <c r="T44" s="195"/>
      <c r="U44" s="195"/>
      <c r="W44" s="191"/>
    </row>
    <row r="45" spans="1:23" ht="14.25" customHeight="1" thickBot="1">
      <c r="B45" s="303"/>
      <c r="C45" s="1071"/>
      <c r="D45" s="342" t="str">
        <f ca="1">OFFSET(Lexicon!B345,0,$B$3)</f>
        <v>•  What is the trend in the number of instances?</v>
      </c>
      <c r="E45" s="343"/>
      <c r="F45" s="344" t="str">
        <f ca="1">OFFSET(Lexicon!B359,0,$B$3)</f>
        <v>•  What could be the trend in the number of instances, but is not?</v>
      </c>
      <c r="G45" s="303"/>
      <c r="J45" s="191"/>
      <c r="L45" s="191"/>
      <c r="M45" s="283"/>
      <c r="N45" s="191"/>
      <c r="O45" s="191"/>
      <c r="Q45" s="195"/>
      <c r="R45" s="195"/>
      <c r="S45" s="191"/>
      <c r="T45" s="195"/>
      <c r="U45" s="195"/>
      <c r="W45" s="191"/>
    </row>
    <row r="46" spans="1:23">
      <c r="C46" s="132"/>
      <c r="E46" s="309"/>
      <c r="J46" s="191"/>
      <c r="L46" s="191"/>
      <c r="M46" s="283"/>
      <c r="N46" s="191"/>
      <c r="O46" s="191"/>
      <c r="Q46" s="195"/>
      <c r="R46" s="195"/>
      <c r="S46" s="191"/>
      <c r="T46" s="195"/>
      <c r="U46" s="195"/>
      <c r="W46" s="191"/>
    </row>
    <row r="47" spans="1:23" s="191" customFormat="1" ht="19.5" customHeight="1">
      <c r="A47" s="541"/>
      <c r="B47" s="1059" t="str">
        <f ca="1">OFFSET(Lexicon!B361,0,$B$3)</f>
        <v xml:space="preserve"> Identify Possible Causes</v>
      </c>
      <c r="C47" s="1059"/>
      <c r="D47" s="1059"/>
      <c r="E47" s="1059"/>
      <c r="F47" s="1059"/>
      <c r="G47" s="1059"/>
      <c r="H47" s="541"/>
      <c r="I47" s="541"/>
      <c r="K47" s="541"/>
      <c r="M47" s="283"/>
      <c r="P47" s="541"/>
      <c r="Q47" s="230"/>
      <c r="R47" s="230"/>
      <c r="S47" s="230"/>
      <c r="T47" s="230"/>
      <c r="U47" s="230"/>
    </row>
    <row r="48" spans="1:23" s="191" customFormat="1" ht="15" customHeight="1">
      <c r="A48" s="541"/>
      <c r="B48" s="1058" t="str">
        <f ca="1">OFFSET(Lexicon!B362,0,$B$3)</f>
        <v>Use Knowledge and Experience…OR</v>
      </c>
      <c r="C48" s="1058"/>
      <c r="D48" s="1058"/>
      <c r="E48" s="1058"/>
      <c r="F48" s="1058"/>
      <c r="G48" s="1058"/>
      <c r="H48" s="857"/>
      <c r="I48" s="541"/>
      <c r="K48" s="541"/>
      <c r="M48" s="283"/>
      <c r="P48" s="857"/>
      <c r="Q48" s="230"/>
      <c r="R48" s="230"/>
      <c r="S48" s="230"/>
      <c r="T48" s="230"/>
      <c r="U48" s="230"/>
    </row>
    <row r="49" spans="1:21" s="191" customFormat="1" ht="14.25" customHeight="1">
      <c r="A49" s="541"/>
      <c r="B49" s="541"/>
      <c r="C49" s="195"/>
      <c r="E49" s="234" t="str">
        <f ca="1">OFFSET(Lexicon!B363,0,$B$3)</f>
        <v>Refer to the Problem Specification to generate possible causes</v>
      </c>
      <c r="F49" s="541"/>
      <c r="G49" s="541"/>
      <c r="H49" s="541"/>
      <c r="I49" s="541"/>
      <c r="K49" s="541"/>
      <c r="M49" s="283"/>
      <c r="P49" s="541"/>
      <c r="Q49" s="132"/>
      <c r="R49" s="132"/>
      <c r="S49" s="132"/>
    </row>
    <row r="50" spans="1:21" s="191" customFormat="1" ht="12" customHeight="1">
      <c r="A50" s="541"/>
      <c r="B50" s="541"/>
      <c r="C50" s="195"/>
      <c r="G50" s="541"/>
      <c r="H50" s="541"/>
      <c r="I50" s="541"/>
      <c r="K50" s="541"/>
      <c r="M50" s="283"/>
      <c r="P50" s="541"/>
      <c r="Q50" s="132"/>
      <c r="R50" s="132"/>
      <c r="S50" s="132"/>
    </row>
    <row r="51" spans="1:21" s="191" customFormat="1" ht="13.5" customHeight="1">
      <c r="A51" s="541"/>
      <c r="C51" s="541"/>
      <c r="E51" s="234" t="str">
        <f ca="1">OFFSET(Lexicon!B364,0,$B$3)</f>
        <v>What pairs in the Problem Specification are surprising? What causes do they suggest?</v>
      </c>
      <c r="F51" s="541"/>
      <c r="H51" s="541"/>
      <c r="I51" s="541"/>
      <c r="J51" s="541"/>
      <c r="K51" s="541"/>
      <c r="L51" s="541"/>
      <c r="M51" s="283"/>
      <c r="N51" s="541"/>
      <c r="O51" s="541"/>
      <c r="P51" s="541"/>
      <c r="Q51" s="132"/>
      <c r="R51" s="132"/>
      <c r="S51" s="132"/>
    </row>
    <row r="52" spans="1:21" s="191" customFormat="1" ht="14.25" customHeight="1">
      <c r="A52" s="541"/>
      <c r="C52" s="541"/>
      <c r="E52" s="234" t="str">
        <f ca="1">OFFSET(Lexicon!B365,0,$B$3)</f>
        <v>What else could have caused this deviation?        What would experts say?        What was our initial hunch?</v>
      </c>
      <c r="H52" s="541"/>
      <c r="I52" s="541"/>
      <c r="K52" s="541"/>
      <c r="M52" s="234"/>
      <c r="N52" s="541"/>
      <c r="P52" s="541"/>
      <c r="Q52" s="132"/>
      <c r="S52" s="132"/>
    </row>
    <row r="53" spans="1:21" ht="6.75" customHeight="1">
      <c r="D53" s="191"/>
      <c r="F53" s="191"/>
      <c r="J53" s="191"/>
      <c r="L53" s="191"/>
      <c r="M53" s="283"/>
      <c r="N53" s="191"/>
      <c r="O53" s="191"/>
      <c r="Q53" s="228"/>
      <c r="R53" s="191"/>
      <c r="S53" s="228"/>
      <c r="T53" s="228"/>
      <c r="U53" s="133"/>
    </row>
    <row r="54" spans="1:21" ht="12" customHeight="1">
      <c r="E54" s="234" t="str">
        <f ca="1">OFFSET(Lexicon!B366,0,$B$3)</f>
        <v>Explain how the cause creates the deviation</v>
      </c>
      <c r="J54" s="191"/>
      <c r="L54" s="191"/>
      <c r="M54" s="283"/>
      <c r="N54" s="191"/>
      <c r="O54" s="191"/>
      <c r="Q54" s="857"/>
      <c r="S54" s="857"/>
      <c r="T54" s="228"/>
      <c r="U54" s="133"/>
    </row>
    <row r="55" spans="1:21" s="191" customFormat="1" ht="6.75" customHeight="1">
      <c r="A55" s="541"/>
      <c r="C55" s="541"/>
      <c r="D55" s="541"/>
      <c r="E55" s="541"/>
      <c r="H55" s="541"/>
      <c r="I55" s="541"/>
      <c r="K55" s="541"/>
      <c r="M55" s="283"/>
      <c r="P55" s="541"/>
    </row>
    <row r="56" spans="1:21" s="191" customFormat="1" ht="12.75">
      <c r="A56" s="541"/>
      <c r="B56" s="800"/>
      <c r="C56" s="801" t="str">
        <f ca="1">OFFSET(Lexicon!B370,0,$B$3)</f>
        <v>Use Distinctions and Changes</v>
      </c>
      <c r="D56" s="800"/>
      <c r="E56" s="800"/>
      <c r="F56" s="800"/>
      <c r="G56" s="800"/>
      <c r="H56" s="541"/>
      <c r="I56" s="541"/>
      <c r="K56" s="541"/>
      <c r="M56" s="283"/>
      <c r="P56" s="541"/>
      <c r="R56" s="541"/>
    </row>
    <row r="57" spans="1:21" s="191" customFormat="1" ht="11.25" customHeight="1">
      <c r="D57" s="304" t="str">
        <f ca="1">OFFSET(Lexicon!B371,0,$B$3)</f>
        <v>Look for Distinctions</v>
      </c>
      <c r="E57" s="133"/>
      <c r="F57" s="304" t="str">
        <f ca="1">OFFSET(Lexicon!B376,0,$B$3)</f>
        <v>Look for Changes</v>
      </c>
      <c r="J57" s="541"/>
      <c r="K57" s="541"/>
      <c r="L57" s="541"/>
      <c r="M57" s="283"/>
      <c r="N57" s="541"/>
      <c r="O57" s="541"/>
    </row>
    <row r="58" spans="1:21" ht="11.25" customHeight="1">
      <c r="A58" s="191"/>
      <c r="D58" s="1060" t="str">
        <f ca="1">OFFSET(Lexicon!B372,0,$B$3)</f>
        <v>What is different, odd, unusual, special, or unique about each IS compared to its IS NOT?</v>
      </c>
      <c r="E58" s="133"/>
      <c r="F58" s="234" t="str">
        <f ca="1">OFFSET(Lexicon!B378,0,$B$3)</f>
        <v>What changed in, on, around, or about each distinction?</v>
      </c>
      <c r="H58" s="191"/>
      <c r="I58" s="191"/>
      <c r="J58" s="191"/>
      <c r="L58" s="191"/>
      <c r="M58" s="234"/>
      <c r="O58" s="191"/>
      <c r="P58" s="191"/>
      <c r="R58" s="191"/>
    </row>
    <row r="59" spans="1:21" ht="29.25" customHeight="1">
      <c r="A59" s="191"/>
      <c r="D59" s="1060"/>
      <c r="E59" s="133"/>
      <c r="H59" s="191"/>
      <c r="I59" s="191"/>
      <c r="J59" s="191"/>
      <c r="L59" s="191"/>
      <c r="M59" s="283"/>
      <c r="N59" s="191"/>
      <c r="O59" s="191"/>
      <c r="P59" s="191"/>
      <c r="R59" s="219"/>
    </row>
    <row r="60" spans="1:21" ht="11.25" customHeight="1">
      <c r="A60" s="191"/>
      <c r="D60" s="234" t="str">
        <f ca="1">OFFSET(Lexicon!B373,0,$B$3)</f>
        <v xml:space="preserve">      What else is different..?</v>
      </c>
      <c r="E60" s="133"/>
      <c r="F60" s="234" t="str">
        <f ca="1">OFFSET(Lexicon!B379,0,$B$3)</f>
        <v>When did the change occur?  Record date and time.</v>
      </c>
      <c r="H60" s="191"/>
      <c r="I60" s="191"/>
      <c r="J60" s="191"/>
      <c r="L60" s="191"/>
      <c r="M60" s="283"/>
      <c r="N60" s="191"/>
      <c r="O60" s="191"/>
      <c r="P60" s="191"/>
      <c r="Q60" s="191"/>
      <c r="S60" s="191"/>
      <c r="T60" s="191"/>
      <c r="U60" s="191"/>
    </row>
    <row r="61" spans="1:21" ht="11.25" customHeight="1">
      <c r="A61" s="191"/>
      <c r="E61" s="133"/>
      <c r="H61" s="191"/>
      <c r="I61" s="191"/>
      <c r="J61" s="191"/>
      <c r="L61" s="191"/>
      <c r="M61" s="283"/>
      <c r="N61" s="191"/>
      <c r="O61" s="191"/>
      <c r="P61" s="191"/>
    </row>
    <row r="62" spans="1:21" ht="25.5" customHeight="1">
      <c r="A62" s="191"/>
      <c r="C62" s="1004" t="str">
        <f ca="1">OFFSET(Lexicon!B375,0,$B$3)</f>
        <v>* Based on facts  *New information about that IS/IS NOT pair  *True only of the IS</v>
      </c>
      <c r="D62" s="1004"/>
      <c r="E62" s="133"/>
      <c r="F62" s="234" t="str">
        <f ca="1">OFFSET(Lexicon!B380,0,$B$3)</f>
        <v>What else has changed…?</v>
      </c>
      <c r="H62" s="191"/>
      <c r="I62" s="191"/>
      <c r="J62" s="191"/>
      <c r="L62" s="191"/>
      <c r="M62" s="283"/>
      <c r="N62" s="191"/>
      <c r="O62" s="191"/>
      <c r="P62" s="191"/>
    </row>
    <row r="63" spans="1:21" ht="7.5" customHeight="1">
      <c r="A63" s="191"/>
      <c r="C63" s="795"/>
      <c r="D63" s="795"/>
      <c r="E63" s="795"/>
      <c r="F63" s="795"/>
      <c r="H63" s="191"/>
      <c r="I63" s="191"/>
      <c r="M63" s="283"/>
      <c r="P63" s="191"/>
      <c r="R63" s="196"/>
    </row>
    <row r="64" spans="1:21" ht="21.75" customHeight="1">
      <c r="A64" s="191"/>
      <c r="E64" s="906" t="str">
        <f ca="1">OFFSET(Lexicon!B370,0,$B$3)</f>
        <v>Use Distinctions and Changes</v>
      </c>
      <c r="H64" s="191"/>
      <c r="I64" s="191"/>
      <c r="J64" s="191"/>
      <c r="L64" s="191"/>
      <c r="M64" s="234"/>
      <c r="O64" s="191"/>
      <c r="P64" s="191"/>
      <c r="R64" s="191"/>
    </row>
    <row r="65" spans="1:21" ht="11.25" customHeight="1">
      <c r="A65" s="191"/>
      <c r="D65" s="305" t="str">
        <f ca="1">OFFSET(Lexicon!B383,0,$B$3)</f>
        <v>How could this…</v>
      </c>
      <c r="H65" s="191"/>
      <c r="I65" s="191"/>
      <c r="J65" s="191"/>
      <c r="L65" s="191"/>
      <c r="M65" s="283"/>
      <c r="N65" s="191"/>
      <c r="O65" s="191"/>
      <c r="P65" s="191"/>
      <c r="R65" s="191"/>
    </row>
    <row r="66" spans="1:21" ht="11.25" customHeight="1">
      <c r="A66" s="191"/>
      <c r="D66" s="584" t="str">
        <f ca="1">OFFSET(Lexicon!B384,0,$B$3)</f>
        <v xml:space="preserve">           Change</v>
      </c>
      <c r="F66" s="306" t="str">
        <f ca="1">OFFSET(Lexicon!B389,0,$B$3)</f>
        <v>List without debate</v>
      </c>
      <c r="H66" s="191"/>
      <c r="I66" s="191"/>
      <c r="J66" s="191"/>
      <c r="L66" s="191"/>
      <c r="M66" s="283"/>
      <c r="N66" s="191"/>
      <c r="O66" s="191"/>
      <c r="P66" s="191"/>
      <c r="R66" s="191"/>
    </row>
    <row r="67" spans="1:21" ht="11.25" customHeight="1">
      <c r="A67" s="191"/>
      <c r="D67" s="584" t="str">
        <f ca="1">OFFSET(Lexicon!B385,0,$B$3)</f>
        <v xml:space="preserve">           Change plus distinction</v>
      </c>
      <c r="F67" s="907"/>
      <c r="H67" s="191"/>
      <c r="I67" s="191"/>
      <c r="J67" s="191"/>
      <c r="L67" s="191"/>
      <c r="M67" s="283"/>
      <c r="N67" s="191"/>
      <c r="O67" s="191"/>
      <c r="P67" s="191"/>
      <c r="R67" s="191"/>
    </row>
    <row r="68" spans="1:21" ht="11.25" customHeight="1">
      <c r="A68" s="191"/>
      <c r="D68" s="584" t="str">
        <f ca="1">OFFSET(Lexicon!B386,0,$B$3)</f>
        <v xml:space="preserve">           Change plus change</v>
      </c>
      <c r="F68" s="307" t="str">
        <f ca="1">OFFSET(Lexicon!B366,0,$B$3)</f>
        <v>Explain how the cause creates the deviation</v>
      </c>
      <c r="H68" s="191"/>
      <c r="I68" s="191"/>
      <c r="J68" s="191"/>
      <c r="L68" s="191"/>
      <c r="M68" s="283"/>
      <c r="N68" s="191"/>
      <c r="O68" s="191"/>
      <c r="P68" s="191"/>
      <c r="R68" s="191"/>
    </row>
    <row r="69" spans="1:21" ht="11.25" customHeight="1">
      <c r="A69" s="191"/>
      <c r="D69" s="584" t="str">
        <f ca="1">OFFSET(Lexicon!B387,0,$B$3)</f>
        <v xml:space="preserve">           Distinction</v>
      </c>
      <c r="H69" s="191"/>
      <c r="I69" s="191"/>
      <c r="M69" s="283"/>
      <c r="P69" s="191"/>
    </row>
    <row r="70" spans="1:21" ht="11.25" customHeight="1">
      <c r="A70" s="191"/>
      <c r="D70" s="305" t="str">
        <f ca="1">OFFSET(Lexicon!B388,0,$B$3)</f>
        <v>…cause this deviation?</v>
      </c>
      <c r="H70" s="191"/>
      <c r="I70" s="191"/>
      <c r="J70" s="191"/>
      <c r="L70" s="191"/>
      <c r="M70" s="234"/>
      <c r="O70" s="191"/>
      <c r="P70" s="191"/>
    </row>
    <row r="71" spans="1:21" ht="18.75" customHeight="1">
      <c r="A71" s="191"/>
      <c r="E71" s="191"/>
      <c r="H71" s="191"/>
      <c r="I71" s="191"/>
      <c r="J71" s="191"/>
      <c r="L71" s="191"/>
      <c r="M71" s="283"/>
      <c r="N71" s="191"/>
      <c r="O71" s="191"/>
      <c r="P71" s="191"/>
      <c r="R71" s="196"/>
    </row>
    <row r="72" spans="1:21" s="191" customFormat="1" ht="19.5" customHeight="1">
      <c r="A72" s="541"/>
      <c r="B72" s="1059" t="str">
        <f ca="1">OFFSET(Lexicon!B401,0,$B$3)</f>
        <v xml:space="preserve"> Evaluate Possible Causes</v>
      </c>
      <c r="C72" s="1059"/>
      <c r="D72" s="1059"/>
      <c r="E72" s="1059"/>
      <c r="F72" s="1059"/>
      <c r="G72" s="1059"/>
      <c r="H72" s="541"/>
      <c r="I72" s="541"/>
      <c r="K72" s="541"/>
      <c r="M72" s="283"/>
      <c r="P72" s="541"/>
      <c r="Q72" s="230"/>
      <c r="R72" s="230"/>
      <c r="S72" s="230"/>
      <c r="T72" s="230"/>
      <c r="U72" s="230"/>
    </row>
    <row r="73" spans="1:21" s="191" customFormat="1" ht="15" customHeight="1">
      <c r="A73" s="541"/>
      <c r="B73" s="1058" t="str">
        <f ca="1">OFFSET(Lexicon!B403,0,$B$3)</f>
        <v>Test Possible Causes</v>
      </c>
      <c r="C73" s="1058"/>
      <c r="D73" s="1058"/>
      <c r="E73" s="1058"/>
      <c r="F73" s="1058"/>
      <c r="G73" s="1058"/>
      <c r="H73" s="857"/>
      <c r="I73" s="541"/>
      <c r="K73" s="541"/>
      <c r="M73" s="283"/>
      <c r="P73" s="857"/>
      <c r="Q73" s="230"/>
      <c r="R73" s="230"/>
      <c r="S73" s="230"/>
      <c r="T73" s="230"/>
      <c r="U73" s="230"/>
    </row>
    <row r="74" spans="1:21" s="191" customFormat="1" ht="11.25" customHeight="1">
      <c r="E74" s="133"/>
      <c r="F74" s="234" t="str">
        <f ca="1">OFFSET(Lexicon!B409,0,$B$3)</f>
        <v>The answer will be:</v>
      </c>
      <c r="K74" s="541"/>
      <c r="M74" s="283"/>
    </row>
    <row r="75" spans="1:21" ht="11.25" customHeight="1">
      <c r="A75" s="191"/>
      <c r="B75" s="1004" t="str">
        <f ca="1">OFFSET(Lexicon!B405,0,$B$3)</f>
        <v>If (Possible Cause) is the  cause of (Problem Statement), then how does it explain both the IS and the IS NOT information?</v>
      </c>
      <c r="C75" s="1004"/>
      <c r="D75" s="1004"/>
      <c r="E75" s="133"/>
      <c r="F75" s="234" t="str">
        <f ca="1">OFFSET(Lexicon!B410,0,$B$3)</f>
        <v xml:space="preserve"> YES, explains because…, or</v>
      </c>
      <c r="H75" s="191"/>
      <c r="I75" s="191"/>
      <c r="J75" s="191"/>
      <c r="L75" s="191"/>
      <c r="M75" s="283"/>
      <c r="N75" s="191"/>
      <c r="O75" s="191"/>
      <c r="P75" s="191"/>
      <c r="R75" s="191"/>
    </row>
    <row r="76" spans="1:21" ht="11.25" customHeight="1">
      <c r="A76" s="191"/>
      <c r="B76" s="1004"/>
      <c r="C76" s="1004"/>
      <c r="D76" s="1004"/>
      <c r="E76" s="133"/>
      <c r="F76" s="234" t="str">
        <f ca="1">OFFSET(Lexicon!B411,0,$B$3)</f>
        <v xml:space="preserve">              NO, it does not explain because…, or</v>
      </c>
      <c r="H76" s="191"/>
      <c r="I76" s="191"/>
      <c r="J76" s="191"/>
      <c r="L76" s="191"/>
      <c r="M76" s="283"/>
      <c r="N76" s="191"/>
      <c r="O76" s="191"/>
      <c r="P76" s="191"/>
      <c r="R76" s="219"/>
    </row>
    <row r="77" spans="1:21" ht="11.25" customHeight="1">
      <c r="A77" s="191"/>
      <c r="E77" s="133"/>
      <c r="F77" s="234" t="str">
        <f ca="1">OFFSET(Lexicon!B412,0,$B$3)</f>
        <v xml:space="preserve">           Yes, explains ONLY IF (assumption)…</v>
      </c>
      <c r="H77" s="191"/>
      <c r="I77" s="191"/>
      <c r="M77" s="283"/>
      <c r="P77" s="191"/>
      <c r="Q77" s="191"/>
      <c r="S77" s="191"/>
      <c r="T77" s="191"/>
      <c r="U77" s="191"/>
    </row>
    <row r="78" spans="1:21" ht="11.25" customHeight="1">
      <c r="A78" s="191"/>
      <c r="D78" s="307" t="str">
        <f ca="1">OFFSET(Lexicon!B416,0,$B$3)</f>
        <v>Record supporting data</v>
      </c>
      <c r="E78" s="133"/>
      <c r="F78" s="283" t="str">
        <f ca="1">OFFSET(Lexicon!B414,0,$B$3)</f>
        <v>List all assumptions</v>
      </c>
      <c r="H78" s="191"/>
      <c r="I78" s="191"/>
      <c r="J78" s="191"/>
      <c r="L78" s="191"/>
      <c r="M78" s="234"/>
      <c r="O78" s="191"/>
      <c r="P78" s="191"/>
    </row>
    <row r="79" spans="1:21" s="191" customFormat="1" ht="11.25" customHeight="1">
      <c r="A79" s="541"/>
      <c r="B79" s="541"/>
      <c r="C79" s="195"/>
      <c r="D79" s="307" t="str">
        <f ca="1">OFFSET(Lexicon!B413,0,$B$3)</f>
        <v>Eliminate any cause that fails</v>
      </c>
      <c r="E79" s="234"/>
      <c r="F79" s="283" t="str">
        <f ca="1">OFFSET(Lexicon!B415,0,$B$3)</f>
        <v>Complete testing one possible cause at a time</v>
      </c>
      <c r="G79" s="541"/>
      <c r="H79" s="541"/>
      <c r="I79" s="541"/>
      <c r="K79" s="541"/>
      <c r="M79" s="283"/>
      <c r="P79" s="541"/>
      <c r="Q79" s="132"/>
      <c r="R79" s="132"/>
      <c r="S79" s="132"/>
    </row>
    <row r="80" spans="1:21" s="191" customFormat="1" ht="11.25" customHeight="1">
      <c r="A80" s="541"/>
      <c r="B80" s="541"/>
      <c r="C80" s="195"/>
      <c r="G80" s="541"/>
      <c r="H80" s="541"/>
      <c r="I80" s="541"/>
      <c r="K80" s="541"/>
      <c r="M80" s="283"/>
      <c r="P80" s="541"/>
      <c r="Q80" s="132"/>
      <c r="R80" s="132"/>
      <c r="S80" s="132"/>
    </row>
    <row r="81" spans="1:21" s="191" customFormat="1" ht="15" customHeight="1">
      <c r="A81" s="541"/>
      <c r="B81" s="727"/>
      <c r="C81" s="726" t="str">
        <f ca="1">OFFSET(Lexicon!B426,0,$B$3)</f>
        <v>Determine the Most Probable Cause</v>
      </c>
      <c r="D81" s="727"/>
      <c r="E81" s="727"/>
      <c r="F81" s="727"/>
      <c r="G81" s="727"/>
      <c r="H81" s="857"/>
      <c r="I81" s="541"/>
      <c r="K81" s="541"/>
      <c r="M81" s="283"/>
      <c r="P81" s="857"/>
      <c r="Q81" s="230"/>
      <c r="R81" s="230"/>
      <c r="S81" s="230"/>
      <c r="T81" s="230"/>
      <c r="U81" s="230"/>
    </row>
    <row r="82" spans="1:21" s="191" customFormat="1" ht="11.25" customHeight="1">
      <c r="A82" s="541"/>
      <c r="C82" s="541"/>
      <c r="E82" s="234" t="str">
        <f ca="1">OFFSET(Lexicon!B427,0,$B$3)</f>
        <v>Which of these causes makes the mose sense?</v>
      </c>
      <c r="F82" s="541"/>
      <c r="H82" s="541"/>
      <c r="I82" s="541"/>
      <c r="K82" s="541"/>
      <c r="M82" s="283"/>
      <c r="P82" s="541"/>
      <c r="Q82" s="132"/>
      <c r="R82" s="132"/>
      <c r="S82" s="132"/>
    </row>
    <row r="83" spans="1:21" s="191" customFormat="1" ht="11.25" customHeight="1">
      <c r="A83" s="541"/>
      <c r="C83" s="541"/>
      <c r="E83" s="234" t="str">
        <f ca="1">OFFSET(Lexicon!B428,0,$B$3)</f>
        <v>Most probable cause (MPC) has:</v>
      </c>
      <c r="F83" s="541"/>
      <c r="H83" s="541"/>
      <c r="I83" s="541"/>
      <c r="J83" s="541"/>
      <c r="K83" s="541"/>
      <c r="L83" s="541"/>
      <c r="M83" s="283"/>
      <c r="N83" s="541"/>
      <c r="O83" s="541"/>
      <c r="P83" s="541"/>
      <c r="Q83" s="132"/>
      <c r="R83" s="132"/>
      <c r="S83" s="132"/>
    </row>
    <row r="84" spans="1:21" s="191" customFormat="1" ht="11.25" customHeight="1">
      <c r="A84" s="541"/>
      <c r="C84" s="541"/>
      <c r="E84" s="283" t="str">
        <f ca="1">OFFSET(Lexicon!B429,0,$B$3)</f>
        <v xml:space="preserve">      Assumptions that make the most sense in this situation</v>
      </c>
      <c r="H84" s="541"/>
      <c r="I84" s="541"/>
      <c r="K84" s="541"/>
      <c r="M84" s="234"/>
      <c r="N84" s="541"/>
      <c r="P84" s="541"/>
      <c r="Q84" s="132"/>
      <c r="S84" s="132"/>
    </row>
    <row r="85" spans="1:21" s="191" customFormat="1" ht="11.25" customHeight="1">
      <c r="A85" s="541"/>
      <c r="C85" s="541"/>
      <c r="E85" s="283" t="str">
        <f ca="1">OFFSET(Lexicon!B430,0,$B$3)</f>
        <v xml:space="preserve">      Most reasonable assumptions</v>
      </c>
      <c r="H85" s="541"/>
      <c r="I85" s="541"/>
      <c r="K85" s="541"/>
      <c r="M85" s="283"/>
      <c r="P85" s="541"/>
      <c r="Q85" s="132"/>
      <c r="S85" s="132"/>
    </row>
    <row r="86" spans="1:21" ht="11.25" customHeight="1">
      <c r="E86" s="283" t="str">
        <f ca="1">OFFSET(Lexicon!B432,0,$B$3)</f>
        <v xml:space="preserve">      Overall simplest assumptions</v>
      </c>
      <c r="J86" s="191"/>
      <c r="L86" s="191"/>
      <c r="M86" s="283"/>
      <c r="N86" s="191"/>
      <c r="O86" s="191"/>
      <c r="Q86" s="228"/>
      <c r="R86" s="191"/>
      <c r="S86" s="228"/>
      <c r="T86" s="228"/>
      <c r="U86" s="133"/>
    </row>
    <row r="87" spans="1:21" ht="11.25" customHeight="1">
      <c r="E87" s="283" t="str">
        <f ca="1">OFFSET(Lexicon!B433,0,$B$3)</f>
        <v xml:space="preserve">      Fewest assumptions</v>
      </c>
      <c r="J87" s="191"/>
      <c r="L87" s="191"/>
      <c r="M87" s="283"/>
      <c r="N87" s="191"/>
      <c r="O87" s="191"/>
      <c r="Q87" s="228"/>
      <c r="R87" s="191"/>
      <c r="S87" s="228"/>
      <c r="T87" s="228"/>
      <c r="U87" s="133"/>
    </row>
    <row r="88" spans="1:21" s="191" customFormat="1" ht="11.25" customHeight="1">
      <c r="A88" s="541"/>
      <c r="C88" s="541"/>
      <c r="D88" s="541"/>
      <c r="E88" s="541"/>
      <c r="H88" s="541"/>
      <c r="I88" s="541"/>
      <c r="K88" s="541"/>
      <c r="M88" s="283"/>
      <c r="P88" s="541"/>
    </row>
    <row r="89" spans="1:21" s="191" customFormat="1" ht="19.5" customHeight="1">
      <c r="A89" s="541"/>
      <c r="B89" s="1059" t="str">
        <f ca="1">OFFSET(Lexicon!B435,0,$B$3)</f>
        <v xml:space="preserve"> Confirm True Cause</v>
      </c>
      <c r="C89" s="1059"/>
      <c r="D89" s="1059"/>
      <c r="E89" s="1059"/>
      <c r="F89" s="1059"/>
      <c r="G89" s="1059"/>
      <c r="H89" s="541"/>
      <c r="I89" s="541"/>
      <c r="J89" s="541"/>
      <c r="K89" s="541"/>
      <c r="L89" s="541"/>
      <c r="M89" s="283"/>
      <c r="N89" s="541"/>
      <c r="O89" s="541"/>
      <c r="P89" s="541"/>
      <c r="Q89" s="230"/>
      <c r="R89" s="230"/>
      <c r="S89" s="230"/>
      <c r="T89" s="230"/>
      <c r="U89" s="230"/>
    </row>
    <row r="90" spans="1:21" s="191" customFormat="1" ht="15" customHeight="1">
      <c r="A90" s="541"/>
      <c r="B90" s="1058" t="str">
        <f ca="1">OFFSET(Lexicon!B436,0,$B$3)</f>
        <v>Verify Assumptions, Observe, Experiment or Try a Fix and Monitor</v>
      </c>
      <c r="C90" s="1058"/>
      <c r="D90" s="1058"/>
      <c r="E90" s="1058"/>
      <c r="F90" s="1058"/>
      <c r="G90" s="1058"/>
      <c r="H90" s="857"/>
      <c r="I90" s="541"/>
      <c r="K90" s="541"/>
      <c r="M90" s="234"/>
      <c r="N90" s="541"/>
      <c r="P90" s="857"/>
      <c r="Q90" s="230"/>
      <c r="R90" s="230"/>
      <c r="S90" s="230"/>
      <c r="T90" s="230"/>
      <c r="U90" s="230"/>
    </row>
    <row r="91" spans="1:21" ht="14.25" customHeight="1">
      <c r="A91" s="191"/>
      <c r="B91" s="191"/>
      <c r="C91" s="191"/>
      <c r="D91" s="191"/>
      <c r="E91" s="234" t="str">
        <f ca="1">OFFSET(Lexicon!B437,0,$B$3)</f>
        <v xml:space="preserve">     What can be done to verify any assumptions made?</v>
      </c>
      <c r="F91" s="191"/>
      <c r="G91" s="191"/>
      <c r="I91" s="191"/>
      <c r="J91" s="191"/>
      <c r="L91" s="191"/>
      <c r="M91" s="283"/>
      <c r="N91" s="191"/>
      <c r="O91" s="191"/>
    </row>
    <row r="92" spans="1:21" ht="14.25" customHeight="1">
      <c r="A92" s="191"/>
      <c r="B92" s="309"/>
      <c r="C92" s="191"/>
      <c r="D92" s="191"/>
      <c r="E92" s="234" t="str">
        <f ca="1">OFFSET(Lexicon!B438,0,$B$3)</f>
        <v xml:space="preserve">     How can this cause be observed at work?</v>
      </c>
      <c r="F92" s="309"/>
      <c r="G92" s="309"/>
      <c r="I92" s="191"/>
      <c r="J92" s="191"/>
      <c r="L92" s="191"/>
      <c r="M92" s="283"/>
      <c r="N92" s="191"/>
      <c r="O92" s="191"/>
    </row>
    <row r="93" spans="1:21" ht="14.25" customHeight="1">
      <c r="A93" s="191"/>
      <c r="B93" s="228"/>
      <c r="C93" s="191"/>
      <c r="D93" s="191"/>
      <c r="E93" s="234" t="str">
        <f ca="1">OFFSET(Lexicon!B439,0,$B$3)</f>
        <v xml:space="preserve">     How can we demonstrate the cause-and-effect relationship?</v>
      </c>
      <c r="F93" s="228"/>
      <c r="G93" s="228"/>
      <c r="I93" s="191"/>
      <c r="J93" s="191"/>
      <c r="L93" s="191"/>
      <c r="M93" s="283"/>
      <c r="N93" s="191"/>
      <c r="O93" s="191"/>
    </row>
    <row r="94" spans="1:21" ht="14.25" customHeight="1">
      <c r="B94" s="228"/>
      <c r="D94" s="191"/>
      <c r="E94" s="234" t="str">
        <f ca="1">OFFSET(Lexicon!B440,0,$B$3)</f>
        <v xml:space="preserve">     When corrective action is taken, what results will indicate that we have identified the true cause?</v>
      </c>
      <c r="F94" s="228"/>
      <c r="G94" s="228"/>
      <c r="J94" s="191"/>
      <c r="L94" s="191"/>
      <c r="M94" s="283"/>
      <c r="N94" s="191"/>
      <c r="O94" s="191"/>
    </row>
    <row r="95" spans="1:21" ht="13.5" customHeight="1">
      <c r="B95" s="228"/>
      <c r="D95" s="191"/>
      <c r="E95" s="234" t="str">
        <f ca="1">OFFSET(Lexicon!B441,0,$B$3)</f>
        <v>Use the safest, easiest, quickest, cheapest, surest way</v>
      </c>
      <c r="F95" s="228"/>
      <c r="G95" s="228"/>
      <c r="J95" s="191"/>
      <c r="L95" s="191"/>
      <c r="M95" s="234"/>
      <c r="O95" s="191"/>
    </row>
    <row r="96" spans="1:21" ht="5.25" customHeight="1">
      <c r="B96" s="191"/>
      <c r="E96" s="195"/>
      <c r="F96" s="191"/>
      <c r="G96" s="191"/>
      <c r="J96" s="191"/>
      <c r="L96" s="191"/>
      <c r="M96" s="283"/>
      <c r="N96" s="191"/>
      <c r="O96" s="191"/>
    </row>
    <row r="98" spans="10:15">
      <c r="J98" s="191"/>
      <c r="L98" s="191"/>
      <c r="M98" s="283"/>
      <c r="N98" s="191"/>
      <c r="O98" s="191"/>
    </row>
    <row r="99" spans="10:15">
      <c r="J99" s="191"/>
      <c r="L99" s="191"/>
      <c r="M99" s="283"/>
      <c r="N99" s="191"/>
      <c r="O99" s="191"/>
    </row>
    <row r="100" spans="10:15">
      <c r="J100" s="228"/>
      <c r="L100" s="191"/>
      <c r="M100" s="234"/>
      <c r="N100" s="228"/>
      <c r="O100" s="228"/>
    </row>
    <row r="101" spans="10:15">
      <c r="J101" s="191"/>
      <c r="M101" s="195"/>
      <c r="N101" s="191"/>
      <c r="O101" s="191"/>
    </row>
  </sheetData>
  <mergeCells count="34">
    <mergeCell ref="J24:K24"/>
    <mergeCell ref="K25:N25"/>
    <mergeCell ref="B73:G73"/>
    <mergeCell ref="B89:G89"/>
    <mergeCell ref="C37:C45"/>
    <mergeCell ref="D35:D36"/>
    <mergeCell ref="F35:F36"/>
    <mergeCell ref="B75:D76"/>
    <mergeCell ref="C62:D62"/>
    <mergeCell ref="C26:C28"/>
    <mergeCell ref="C29:C31"/>
    <mergeCell ref="C32:C36"/>
    <mergeCell ref="B2:G2"/>
    <mergeCell ref="J2:O2"/>
    <mergeCell ref="J4:O4"/>
    <mergeCell ref="J21:O21"/>
    <mergeCell ref="B4:G4"/>
    <mergeCell ref="B16:G16"/>
    <mergeCell ref="J5:O5"/>
    <mergeCell ref="J12:O12"/>
    <mergeCell ref="D12:D13"/>
    <mergeCell ref="F6:G6"/>
    <mergeCell ref="F7:G7"/>
    <mergeCell ref="F8:G9"/>
    <mergeCell ref="F11:G11"/>
    <mergeCell ref="F13:G13"/>
    <mergeCell ref="F14:G14"/>
    <mergeCell ref="F21:F22"/>
    <mergeCell ref="D23:F23"/>
    <mergeCell ref="B90:G90"/>
    <mergeCell ref="B47:G47"/>
    <mergeCell ref="B48:G48"/>
    <mergeCell ref="B72:G72"/>
    <mergeCell ref="D58:D59"/>
  </mergeCells>
  <printOptions horizontalCentered="1"/>
  <pageMargins left="0.56000000000000005" right="0.3" top="0.48" bottom="0.33" header="0.24" footer="0.3"/>
  <pageSetup scale="33" orientation="portrait" r:id="rId1"/>
  <headerFooter>
    <oddFooter>&amp;C&amp;8Copyright © Kepner-Tregoe, Inc. All Rights Reserved.&amp;R&amp;8Page &amp;P of &amp;N</oddFooter>
  </headerFooter>
  <colBreaks count="1" manualBreakCount="1">
    <brk id="8" max="9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H992"/>
  <sheetViews>
    <sheetView showGridLines="0" zoomScale="90" zoomScaleNormal="90" zoomScaleSheetLayoutView="85" workbookViewId="0">
      <pane xSplit="5" ySplit="1" topLeftCell="F2" activePane="bottomRight" state="frozen"/>
      <selection pane="topRight" activeCell="F1" sqref="F1"/>
      <selection pane="bottomLeft" activeCell="A2" sqref="A2"/>
      <selection pane="bottomRight" activeCell="B8" sqref="B8:E9"/>
    </sheetView>
  </sheetViews>
  <sheetFormatPr defaultColWidth="9.140625" defaultRowHeight="14.25" outlineLevelCol="1"/>
  <cols>
    <col min="1" max="1" width="1.7109375" style="761" customWidth="1"/>
    <col min="2" max="2" width="53.7109375" style="761" customWidth="1"/>
    <col min="3" max="3" width="20.28515625" style="761" customWidth="1"/>
    <col min="4" max="4" width="2.140625" style="761" customWidth="1"/>
    <col min="5" max="5" width="24.7109375" style="788" customWidth="1"/>
    <col min="6" max="6" width="2.42578125" style="761" customWidth="1"/>
    <col min="7" max="7" width="2.85546875" style="761" customWidth="1" outlineLevel="1"/>
    <col min="8" max="8" width="28.85546875" style="761" customWidth="1" outlineLevel="1"/>
    <col min="9" max="9" width="1.28515625" style="761" customWidth="1" outlineLevel="1"/>
    <col min="10" max="10" width="10.7109375" style="788" customWidth="1" outlineLevel="1"/>
    <col min="11" max="11" width="1.28515625" style="761" customWidth="1" outlineLevel="1"/>
    <col min="12" max="12" width="10.7109375" style="761" customWidth="1" outlineLevel="1"/>
    <col min="13" max="13" width="2.42578125" style="761" customWidth="1"/>
    <col min="14" max="14" width="3" style="761" customWidth="1" outlineLevel="1"/>
    <col min="15" max="15" width="28.7109375" style="761" customWidth="1" outlineLevel="1"/>
    <col min="16" max="16" width="1.28515625" style="761" customWidth="1" outlineLevel="1"/>
    <col min="17" max="17" width="10.7109375" style="788" customWidth="1" outlineLevel="1"/>
    <col min="18" max="18" width="1.28515625" style="761" customWidth="1" outlineLevel="1"/>
    <col min="19" max="19" width="10.7109375" style="788" customWidth="1" outlineLevel="1"/>
    <col min="20" max="20" width="2.42578125" style="761" customWidth="1"/>
    <col min="21" max="21" width="3" style="761" customWidth="1" outlineLevel="1" collapsed="1"/>
    <col min="22" max="22" width="28.7109375" style="761" customWidth="1" outlineLevel="1"/>
    <col min="23" max="23" width="1.28515625" style="761" customWidth="1" outlineLevel="1"/>
    <col min="24" max="24" width="10.7109375" style="788" customWidth="1" outlineLevel="1"/>
    <col min="25" max="25" width="1.28515625" style="761" customWidth="1" outlineLevel="1"/>
    <col min="26" max="26" width="10.7109375" style="788" customWidth="1" outlineLevel="1"/>
    <col min="27" max="27" width="2.42578125" style="761" customWidth="1"/>
    <col min="28" max="28" width="3" style="761" customWidth="1" outlineLevel="1"/>
    <col min="29" max="29" width="28.85546875" style="761" customWidth="1" outlineLevel="1"/>
    <col min="30" max="30" width="1.28515625" style="761" customWidth="1" outlineLevel="1"/>
    <col min="31" max="31" width="10.7109375" style="788" customWidth="1" outlineLevel="1"/>
    <col min="32" max="32" width="1.28515625" style="761" customWidth="1" outlineLevel="1"/>
    <col min="33" max="33" width="10.7109375" style="788" customWidth="1" outlineLevel="1"/>
    <col min="34" max="34" width="2.42578125" style="761" customWidth="1"/>
    <col min="35" max="35" width="3" style="761" customWidth="1" outlineLevel="1"/>
    <col min="36" max="36" width="28.7109375" style="761" customWidth="1" outlineLevel="1"/>
    <col min="37" max="37" width="1.28515625" style="761" customWidth="1" outlineLevel="1"/>
    <col min="38" max="38" width="10.7109375" style="788" customWidth="1" outlineLevel="1"/>
    <col min="39" max="39" width="1.28515625" style="761" customWidth="1" outlineLevel="1"/>
    <col min="40" max="40" width="10.7109375" style="788" customWidth="1" outlineLevel="1"/>
    <col min="41" max="41" width="2.42578125" style="761" customWidth="1"/>
    <col min="42" max="42" width="3" style="761" customWidth="1" outlineLevel="1"/>
    <col min="43" max="43" width="28.7109375" style="761" customWidth="1" outlineLevel="1"/>
    <col min="44" max="44" width="0.85546875" style="761" customWidth="1" outlineLevel="1"/>
    <col min="45" max="45" width="10.7109375" style="788" customWidth="1" outlineLevel="1"/>
    <col min="46" max="46" width="0.85546875" style="761" customWidth="1" outlineLevel="1"/>
    <col min="47" max="47" width="10.7109375" style="788" customWidth="1" outlineLevel="1"/>
    <col min="48" max="48" width="2.42578125" style="761" customWidth="1"/>
    <col min="49" max="55" width="9.140625" style="761"/>
    <col min="56" max="56" width="7.42578125" style="761" customWidth="1"/>
    <col min="57" max="85" width="9.140625" style="761"/>
    <col min="86" max="86" width="7.7109375" style="861" customWidth="1"/>
    <col min="87" max="16384" width="9.140625" style="761"/>
  </cols>
  <sheetData>
    <row r="1" spans="1:86" ht="7.5" customHeight="1">
      <c r="A1" s="494"/>
      <c r="N1" s="762"/>
      <c r="P1" s="762"/>
      <c r="R1" s="762"/>
      <c r="W1" s="762"/>
      <c r="AI1" s="762"/>
      <c r="AK1" s="762"/>
      <c r="AM1" s="762"/>
      <c r="AR1" s="762"/>
    </row>
    <row r="2" spans="1:86" s="846" customFormat="1" ht="41.25" customHeight="1">
      <c r="B2" s="1093" t="str">
        <f ca="1">OFFSET(Lexicon!B687,0,$B$3)</f>
        <v>Decision Analysis</v>
      </c>
      <c r="C2" s="1093"/>
      <c r="D2" s="1093"/>
      <c r="E2" s="1093"/>
      <c r="F2" s="862"/>
      <c r="J2" s="863"/>
      <c r="O2" s="812" t="str">
        <f ca="1">OFFSET(Lexicon!B687,0,$B$3)</f>
        <v>Decision Analysis</v>
      </c>
      <c r="Q2" s="813"/>
      <c r="S2" s="863"/>
      <c r="X2" s="863"/>
      <c r="Z2" s="863"/>
      <c r="AA2" s="862"/>
      <c r="AE2" s="863"/>
      <c r="AG2" s="863"/>
      <c r="AJ2" s="812" t="str">
        <f ca="1">OFFSET(Lexicon!B687,0,$B$3)</f>
        <v>Decision Analysis</v>
      </c>
      <c r="AL2" s="813"/>
      <c r="AN2" s="863"/>
      <c r="AS2" s="863"/>
      <c r="AU2" s="863"/>
      <c r="AV2" s="862"/>
      <c r="CH2" s="864"/>
    </row>
    <row r="3" spans="1:86" ht="4.5" customHeight="1">
      <c r="B3" s="837">
        <f>Home!BA21</f>
        <v>0</v>
      </c>
      <c r="C3" s="811"/>
      <c r="D3" s="767"/>
      <c r="E3" s="865"/>
      <c r="F3" s="767"/>
      <c r="AA3" s="767"/>
      <c r="AV3" s="767"/>
    </row>
    <row r="4" spans="1:86" ht="20.100000000000001" customHeight="1">
      <c r="B4" s="1087" t="str">
        <f ca="1">OFFSET(Lexicon!B696,0,$B$3)</f>
        <v xml:space="preserve"> Clarify Purpose</v>
      </c>
      <c r="C4" s="1087"/>
      <c r="D4" s="1087"/>
      <c r="E4" s="1087"/>
      <c r="F4" s="866"/>
      <c r="G4" s="867"/>
      <c r="H4" s="940"/>
      <c r="I4" s="867"/>
      <c r="J4" s="868"/>
      <c r="K4" s="867"/>
      <c r="L4" s="867"/>
      <c r="M4" s="764" t="s">
        <v>4692</v>
      </c>
      <c r="N4" s="867"/>
      <c r="O4" s="824" t="str">
        <f ca="1">OFFSET(Lexicon!B784,0,$B$3)</f>
        <v>Evaluate Alternatives</v>
      </c>
      <c r="P4" s="867"/>
      <c r="Q4" s="868"/>
      <c r="R4" s="867"/>
      <c r="S4" s="868"/>
      <c r="T4" s="764" t="s">
        <v>4692</v>
      </c>
      <c r="U4" s="867"/>
      <c r="V4" s="867"/>
      <c r="W4" s="867"/>
      <c r="X4" s="868"/>
      <c r="Y4" s="867"/>
      <c r="Z4" s="868"/>
      <c r="AA4" s="764" t="s">
        <v>4692</v>
      </c>
      <c r="AB4" s="867"/>
      <c r="AC4" s="867"/>
      <c r="AD4" s="867"/>
      <c r="AE4" s="868"/>
      <c r="AF4" s="867"/>
      <c r="AG4" s="868"/>
      <c r="AH4" s="764" t="s">
        <v>4692</v>
      </c>
      <c r="AI4" s="867"/>
      <c r="AJ4" s="824" t="str">
        <f ca="1">OFFSET(Lexicon!B784,0,$B$3)</f>
        <v>Evaluate Alternatives</v>
      </c>
      <c r="AK4" s="867"/>
      <c r="AL4" s="868"/>
      <c r="AM4" s="867"/>
      <c r="AN4" s="868"/>
      <c r="AO4" s="764" t="s">
        <v>4692</v>
      </c>
      <c r="AP4" s="867"/>
      <c r="AQ4" s="867"/>
      <c r="AR4" s="867"/>
      <c r="AS4" s="868"/>
      <c r="AT4" s="867"/>
      <c r="AU4" s="868"/>
      <c r="AV4" s="764" t="s">
        <v>4692</v>
      </c>
      <c r="BH4" s="853"/>
    </row>
    <row r="5" spans="1:86">
      <c r="B5" s="1047"/>
      <c r="C5" s="1047"/>
      <c r="D5" s="1047"/>
      <c r="E5" s="1047"/>
      <c r="F5" s="765"/>
      <c r="G5" s="869"/>
      <c r="H5" s="827"/>
      <c r="I5" s="869"/>
      <c r="J5" s="870"/>
      <c r="K5" s="869"/>
      <c r="L5" s="869"/>
      <c r="M5" s="869"/>
      <c r="N5" s="869"/>
      <c r="O5" s="828" t="str">
        <f ca="1">OFFSET(Lexicon!B785,0,$B$3)</f>
        <v>Generate Alternatives</v>
      </c>
      <c r="P5" s="869"/>
      <c r="Q5" s="870"/>
      <c r="R5" s="869"/>
      <c r="S5" s="870"/>
      <c r="T5" s="869"/>
      <c r="U5" s="869"/>
      <c r="V5" s="869"/>
      <c r="W5" s="869"/>
      <c r="X5" s="870"/>
      <c r="Y5" s="869"/>
      <c r="Z5" s="870"/>
      <c r="AA5" s="765"/>
      <c r="AB5" s="871"/>
      <c r="AC5" s="825"/>
      <c r="AD5" s="871"/>
      <c r="AE5" s="872"/>
      <c r="AF5" s="871"/>
      <c r="AG5" s="872"/>
      <c r="AH5" s="871"/>
      <c r="AI5" s="871"/>
      <c r="AJ5" s="826" t="str">
        <f ca="1">OFFSET(Lexicon!B785,0,$B$3)</f>
        <v>Generate Alternatives</v>
      </c>
      <c r="AK5" s="871"/>
      <c r="AL5" s="872"/>
      <c r="AM5" s="871"/>
      <c r="AN5" s="872"/>
      <c r="AO5" s="871"/>
      <c r="AP5" s="871"/>
      <c r="AQ5" s="871"/>
      <c r="AR5" s="871"/>
      <c r="AS5" s="872"/>
      <c r="AT5" s="871"/>
      <c r="AU5" s="872"/>
      <c r="AV5" s="873"/>
      <c r="BH5" s="853"/>
    </row>
    <row r="6" spans="1:86">
      <c r="B6" s="56" t="str">
        <f ca="1">OFFSET(Lexicon!B699,0,B3)</f>
        <v>What is the fundamental purpose of this choice?</v>
      </c>
      <c r="C6" s="985" t="str">
        <f ca="1">OFFSET(Lexicon!B701,0,B3)</f>
        <v>Include:</v>
      </c>
      <c r="D6" s="985"/>
      <c r="E6" s="985"/>
      <c r="F6" s="138"/>
      <c r="O6" s="68" t="str">
        <f ca="1">OFFSET(Lexicon!B787,0,$B$3)</f>
        <v>What different alternatives are available?</v>
      </c>
      <c r="Q6" s="257"/>
      <c r="AA6" s="765"/>
      <c r="AJ6" s="68" t="str">
        <f ca="1">OFFSET(Lexicon!B787,0,$B$3)</f>
        <v>What different alternatives are available?</v>
      </c>
      <c r="AL6" s="257"/>
      <c r="AV6" s="873"/>
    </row>
    <row r="7" spans="1:86" ht="23.25" customHeight="1">
      <c r="B7" s="676" t="str">
        <f ca="1">OFFSET(Lexicon!B700,0,B3)</f>
        <v>What specific choice or recommendation needs to be made?</v>
      </c>
      <c r="C7" s="1079" t="str">
        <f ca="1">OFFSET(Lexicon!B702,0,B3)</f>
        <v>*Choice word (decide, select…)  *Result  *1-2 modifiers</v>
      </c>
      <c r="D7" s="1079"/>
      <c r="E7" s="1079"/>
      <c r="F7" s="817"/>
      <c r="H7" s="674" t="str">
        <f ca="1">OFFSET(Lexicon!B788,0,$B$3)</f>
        <v xml:space="preserve">     Review Decision Statement and objectives</v>
      </c>
      <c r="I7" s="674"/>
      <c r="J7" s="674"/>
      <c r="K7" s="674"/>
      <c r="L7" s="674"/>
      <c r="M7" s="674"/>
      <c r="N7" s="674"/>
      <c r="O7" s="257" t="str">
        <f ca="1">OFFSET(Lexicon!B791,0,$B$3)</f>
        <v xml:space="preserve">     List alternatives without debate</v>
      </c>
      <c r="AA7" s="765"/>
      <c r="AC7" s="251" t="str">
        <f ca="1">OFFSET(Lexicon!B788,0,$B$3)</f>
        <v xml:space="preserve">     Review Decision Statement and objectives</v>
      </c>
      <c r="AJ7" s="257" t="str">
        <f ca="1">OFFSET(Lexicon!B791,0,$B$3)</f>
        <v xml:space="preserve">     List alternatives without debate</v>
      </c>
      <c r="AV7" s="873"/>
    </row>
    <row r="8" spans="1:86">
      <c r="B8" s="1033"/>
      <c r="C8" s="1034"/>
      <c r="D8" s="1034"/>
      <c r="E8" s="1035"/>
      <c r="F8" s="873"/>
      <c r="H8" s="674" t="str">
        <f ca="1">OFFSET(Lexicon!B789,0,$B$3)</f>
        <v xml:space="preserve">     Consult experts and research many sources</v>
      </c>
      <c r="I8" s="674"/>
      <c r="J8" s="674"/>
      <c r="K8" s="674"/>
      <c r="L8" s="674"/>
      <c r="M8" s="674"/>
      <c r="N8" s="674"/>
      <c r="O8" s="257" t="str">
        <f ca="1">OFFSET(Lexicon!B792,0,$B$3)</f>
        <v xml:space="preserve">     Use creative thinking techniques </v>
      </c>
      <c r="AA8" s="765"/>
      <c r="AC8" s="251" t="str">
        <f ca="1">OFFSET(Lexicon!B789,0,$B$3)</f>
        <v xml:space="preserve">     Consult experts and research many sources</v>
      </c>
      <c r="AJ8" s="257" t="str">
        <f ca="1">OFFSET(Lexicon!B792,0,$B$3)</f>
        <v xml:space="preserve">     Use creative thinking techniques </v>
      </c>
      <c r="AV8" s="873"/>
    </row>
    <row r="9" spans="1:86" ht="24" customHeight="1">
      <c r="B9" s="1036"/>
      <c r="C9" s="1037"/>
      <c r="D9" s="1037"/>
      <c r="E9" s="1091"/>
      <c r="F9" s="873"/>
      <c r="H9" s="1095" t="str">
        <f ca="1">OFFSET(Lexicon!B790,0,$B$3)</f>
        <v xml:space="preserve">     Ask stakeholders who will approve or implement</v>
      </c>
      <c r="I9" s="1095"/>
      <c r="J9" s="1095"/>
      <c r="K9" s="833"/>
      <c r="L9" s="833"/>
      <c r="M9" s="833"/>
      <c r="N9" s="833"/>
      <c r="O9" s="1094" t="str">
        <f ca="1">OFFSET(Lexicon!B793,0,$B$3)</f>
        <v xml:space="preserve">     If necessary, combine or design alternatives or consider the status quo</v>
      </c>
      <c r="P9" s="1094"/>
      <c r="Q9" s="1094"/>
      <c r="R9" s="1094"/>
      <c r="S9" s="1094"/>
      <c r="Y9" s="816"/>
      <c r="Z9" s="816"/>
      <c r="AA9" s="765"/>
      <c r="AB9" s="816"/>
      <c r="AC9" s="1095" t="str">
        <f ca="1">OFFSET(Lexicon!B790,0,$B$3)</f>
        <v xml:space="preserve">     Ask stakeholders who will approve or implement</v>
      </c>
      <c r="AD9" s="1095"/>
      <c r="AE9" s="1095"/>
      <c r="AF9" s="835"/>
      <c r="AG9" s="835"/>
      <c r="AH9" s="835"/>
      <c r="AI9" s="835"/>
      <c r="AJ9" s="1094" t="str">
        <f ca="1">OFFSET(Lexicon!B793,0,$B$3)</f>
        <v xml:space="preserve">     If necessary, combine or design alternatives or consider the status quo</v>
      </c>
      <c r="AK9" s="1094"/>
      <c r="AL9" s="1094"/>
      <c r="AM9" s="1094"/>
      <c r="AN9" s="1094"/>
      <c r="AO9" s="816"/>
      <c r="AP9" s="816"/>
      <c r="AQ9" s="816"/>
      <c r="AR9" s="816"/>
      <c r="AS9" s="816"/>
      <c r="AT9" s="816"/>
      <c r="AU9" s="816"/>
      <c r="AV9" s="873"/>
    </row>
    <row r="10" spans="1:86">
      <c r="B10" s="830" t="str">
        <f ca="1">OFFSET(Lexicon!B709,0,$B$3)</f>
        <v>Develop Objectives</v>
      </c>
      <c r="C10" s="829"/>
      <c r="D10" s="765"/>
      <c r="E10" s="832" t="str">
        <f ca="1">OFFSET(Lexicon!B740,0,$B$3)</f>
        <v>Classify Objectives</v>
      </c>
      <c r="F10" s="765"/>
      <c r="G10" s="871"/>
      <c r="H10" s="834" t="str">
        <f ca="1">OFFSET(Lexicon!B794,0,$B$3)</f>
        <v>Screen Alternatives Through the MUSTs</v>
      </c>
      <c r="I10" s="871"/>
      <c r="J10" s="872"/>
      <c r="K10" s="871"/>
      <c r="L10" s="825" t="str">
        <f ca="1">OFFSET(Lexicon!B799,0,$B$3)</f>
        <v xml:space="preserve">Use Knowledge and Experience…               OR   </v>
      </c>
      <c r="M10" s="826"/>
      <c r="N10" s="826"/>
      <c r="O10" s="874"/>
      <c r="P10" s="871"/>
      <c r="Q10" s="872"/>
      <c r="R10" s="825" t="e">
        <f ca="1">OFFSET(Lexicon!#REF!,0,$B$3)</f>
        <v>#REF!</v>
      </c>
      <c r="S10" s="872"/>
      <c r="T10" s="871"/>
      <c r="U10" s="834" t="str">
        <f ca="1">OFFSET(Lexicon!B805,0,$B$3)</f>
        <v>...Compare Alternatives Against the WANTs</v>
      </c>
      <c r="V10" s="826"/>
      <c r="W10" s="874"/>
      <c r="X10" s="875"/>
      <c r="Y10" s="874"/>
      <c r="Z10" s="875"/>
      <c r="AA10" s="765"/>
      <c r="AB10" s="871"/>
      <c r="AC10" s="834" t="str">
        <f ca="1">OFFSET(Lexicon!B794,0,$B$3)</f>
        <v>Screen Alternatives Through the MUSTs</v>
      </c>
      <c r="AD10" s="871"/>
      <c r="AE10" s="872"/>
      <c r="AF10" s="871"/>
      <c r="AG10" s="836" t="str">
        <f ca="1">OFFSET(Lexicon!B799,0,$B$3)</f>
        <v xml:space="preserve">Use Knowledge and Experience…               OR   </v>
      </c>
      <c r="AH10" s="836"/>
      <c r="AI10" s="836"/>
      <c r="AJ10" s="874"/>
      <c r="AK10" s="871"/>
      <c r="AL10" s="872"/>
      <c r="AM10" s="825"/>
      <c r="AN10" s="872"/>
      <c r="AO10" s="871"/>
      <c r="AP10" s="834" t="str">
        <f ca="1">OFFSET(Lexicon!B805,0,$B$3)</f>
        <v>...Compare Alternatives Against the WANTs</v>
      </c>
      <c r="AQ10" s="826"/>
      <c r="AR10" s="874"/>
      <c r="AS10" s="875"/>
      <c r="AT10" s="874"/>
      <c r="AU10" s="875"/>
      <c r="AV10" s="765"/>
    </row>
    <row r="11" spans="1:86" ht="22.5" customHeight="1">
      <c r="B11" s="676" t="str">
        <f ca="1">OFFSET(Lexicon!B712,0,$B$3)</f>
        <v>What short- and long-term benefits or results do you want?</v>
      </c>
      <c r="C11" s="169" t="str">
        <f ca="1">OFFSET(Lexicon!B724,0,$B$3)</f>
        <v xml:space="preserve">Establish measures for </v>
      </c>
      <c r="D11" s="67"/>
      <c r="E11" s="532" t="str">
        <f ca="1">OFFSET(Lexicon!B743,0,$B$3)</f>
        <v>If the objective is Mandatory,</v>
      </c>
      <c r="F11" s="68"/>
      <c r="H11" s="1097" t="str">
        <f ca="1">OFFSET(Lexicon!B795,0,$B$3)</f>
        <v>Does this alternative meet each MUST objective?</v>
      </c>
      <c r="I11" s="1097"/>
      <c r="J11" s="1098"/>
      <c r="L11" s="86" t="str">
        <f ca="1">OFFSET(Lexicon!B800,0,$B$3)</f>
        <v>Which alternative best satisfies each WANT objective?</v>
      </c>
      <c r="M11" s="86"/>
      <c r="U11" s="1096" t="str">
        <f ca="1">OFFSET(Lexicon!B806,0,$B$3)</f>
        <v>How well does each alternative perform against each WANT objective?</v>
      </c>
      <c r="V11" s="1096"/>
      <c r="W11" s="1096"/>
      <c r="X11" s="1096"/>
      <c r="Y11" s="1096"/>
      <c r="Z11" s="1096"/>
      <c r="AA11" s="68"/>
      <c r="AC11" s="1097" t="str">
        <f ca="1">OFFSET(Lexicon!B795,0,$B$3)</f>
        <v>Does this alternative meet each MUST objective?</v>
      </c>
      <c r="AD11" s="1097"/>
      <c r="AE11" s="1098"/>
      <c r="AG11" s="257" t="str">
        <f ca="1">OFFSET(Lexicon!B800,0,$B$3)</f>
        <v>Which alternative best satisfies each WANT objective?</v>
      </c>
      <c r="AH11" s="86"/>
      <c r="AP11" s="1096" t="str">
        <f ca="1">OFFSET(Lexicon!B806,0,$B$3)</f>
        <v>How well does each alternative perform against each WANT objective?</v>
      </c>
      <c r="AQ11" s="1096"/>
      <c r="AR11" s="1096"/>
      <c r="AS11" s="1096"/>
      <c r="AT11" s="1096"/>
      <c r="AU11" s="1096"/>
      <c r="AV11" s="68"/>
    </row>
    <row r="12" spans="1:86" ht="24" customHeight="1">
      <c r="B12" s="676" t="str">
        <f ca="1">OFFSET(Lexicon!B713,0,$B$3)</f>
        <v xml:space="preserve">What resources should you use or save? </v>
      </c>
      <c r="C12" s="169" t="str">
        <f ca="1">OFFSET(Lexicon!B725,0,$B$3)</f>
        <v>each objective</v>
      </c>
      <c r="D12" s="67"/>
      <c r="E12" s="532" t="str">
        <f ca="1">OFFSET(Lexicon!B744,0,$B$3)</f>
        <v>Measurable and Realistic,</v>
      </c>
      <c r="F12" s="68"/>
      <c r="H12" s="68" t="str">
        <f ca="1">OFFSET(Lexicon!B796,0,$B$3)</f>
        <v xml:space="preserve">     Gather and record factual data</v>
      </c>
      <c r="J12" s="876"/>
      <c r="L12" s="86" t="str">
        <f ca="1">OFFSET(Lexicon!B801,0,$B$3)</f>
        <v xml:space="preserve">     Examine how each alternative performs against each WANT objective</v>
      </c>
      <c r="M12" s="86"/>
      <c r="U12" s="86" t="str">
        <f ca="1">OFFSET(Lexicon!B807,0,$B$3)</f>
        <v xml:space="preserve">Record supporting data, then for each objective: </v>
      </c>
      <c r="V12" s="86"/>
      <c r="AA12" s="68"/>
      <c r="AC12" s="68" t="str">
        <f ca="1">OFFSET(Lexicon!B796,0,$B$3)</f>
        <v xml:space="preserve">     Gather and record factual data</v>
      </c>
      <c r="AE12" s="876"/>
      <c r="AG12" s="257" t="str">
        <f ca="1">OFFSET(Lexicon!B801,0,$B$3)</f>
        <v xml:space="preserve">     Examine how each alternative performs against each WANT objective</v>
      </c>
      <c r="AH12" s="86"/>
      <c r="AP12" s="86" t="str">
        <f ca="1">OFFSET(Lexicon!B807,0,$B$3)</f>
        <v xml:space="preserve">Record supporting data, then for each objective: </v>
      </c>
      <c r="AQ12" s="86"/>
      <c r="AV12" s="68"/>
    </row>
    <row r="13" spans="1:86" ht="12.75" customHeight="1">
      <c r="B13" s="168" t="str">
        <f ca="1">OFFSET(Lexicon!B714,0,$B$3)</f>
        <v>What restrictions influence this choice?</v>
      </c>
      <c r="C13" s="169" t="str">
        <f ca="1">OFFSET(Lexicon!B726,0,$B$3)</f>
        <v>(as measured by…)</v>
      </c>
      <c r="D13" s="67"/>
      <c r="E13" s="256" t="str">
        <f ca="1">OFFSET(Lexicon!B745,0,$B$3)</f>
        <v>label it a MUST.</v>
      </c>
      <c r="F13" s="68"/>
      <c r="H13" s="68" t="str">
        <f ca="1">OFFSET(Lexicon!B797,0,$B$3)</f>
        <v xml:space="preserve">     Determine if Go or No Go</v>
      </c>
      <c r="J13" s="876"/>
      <c r="L13" s="86" t="str">
        <f ca="1">OFFSET(Lexicon!B802,0,$B$3)</f>
        <v xml:space="preserve">     Mark the best performers with an asterisk (*)</v>
      </c>
      <c r="M13" s="86"/>
      <c r="U13" s="86" t="str">
        <f ca="1">OFFSET(Lexicon!B808,0,$B$3)</f>
        <v xml:space="preserve">     Find the best performing alternative and give it a score of 10</v>
      </c>
      <c r="V13" s="138"/>
      <c r="AA13" s="68"/>
      <c r="AC13" s="68" t="str">
        <f ca="1">OFFSET(Lexicon!B797,0,$B$3)</f>
        <v xml:space="preserve">     Determine if Go or No Go</v>
      </c>
      <c r="AE13" s="876"/>
      <c r="AG13" s="257" t="str">
        <f ca="1">OFFSET(Lexicon!B802,0,$B$3)</f>
        <v xml:space="preserve">     Mark the best performers with an asterisk (*)</v>
      </c>
      <c r="AH13" s="86"/>
      <c r="AP13" s="86" t="str">
        <f ca="1">OFFSET(Lexicon!B808,0,$B$3)</f>
        <v xml:space="preserve">     Find the best performing alternative and give it a score of 10</v>
      </c>
      <c r="AQ13" s="86"/>
      <c r="AV13" s="68"/>
    </row>
    <row r="14" spans="1:86" ht="24" customHeight="1">
      <c r="B14" s="168" t="str">
        <f ca="1">OFFSET(Lexicon!B715,0,$B$3)</f>
        <v>What minimums or maximums must you meet?</v>
      </c>
      <c r="C14" s="169" t="str">
        <f ca="1">OFFSET(Lexicon!B732,0,$B$3)</f>
        <v>Consider:</v>
      </c>
      <c r="D14" s="67"/>
      <c r="E14" s="532" t="str">
        <f ca="1">OFFSET(Lexicon!B746,0,$B$3)</f>
        <v>(Select 'MUST' from drop-down)</v>
      </c>
      <c r="F14" s="68"/>
      <c r="H14" s="68" t="str">
        <f ca="1">OFFSET(Lexicon!B798,0,$B$3)</f>
        <v xml:space="preserve">     Eliminate any No Go alternatives</v>
      </c>
      <c r="J14" s="876"/>
      <c r="L14" s="86" t="str">
        <f ca="1">OFFSET(Lexicon!B803,0,$B$3)</f>
        <v xml:space="preserve">     Each WANT objective should have at least one *</v>
      </c>
      <c r="M14" s="86"/>
      <c r="U14" s="1081" t="str">
        <f ca="1">OFFSET(Lexicon!B809,0,$B$3)</f>
        <v xml:space="preserve">     Score other alternatives (0-10) relative to the best performer</v>
      </c>
      <c r="V14" s="1081"/>
      <c r="W14" s="1081"/>
      <c r="X14" s="1081"/>
      <c r="Y14" s="1081"/>
      <c r="Z14" s="1081"/>
      <c r="AA14" s="68"/>
      <c r="AC14" s="68" t="str">
        <f ca="1">OFFSET(Lexicon!B798,0,$B$3)</f>
        <v xml:space="preserve">     Eliminate any No Go alternatives</v>
      </c>
      <c r="AE14" s="876"/>
      <c r="AG14" s="257" t="str">
        <f ca="1">OFFSET(Lexicon!B803,0,$B$3)</f>
        <v xml:space="preserve">     Each WANT objective should have at least one *</v>
      </c>
      <c r="AH14" s="86"/>
      <c r="AP14" s="1081" t="str">
        <f ca="1">OFFSET(Lexicon!B809,0,$B$3)</f>
        <v xml:space="preserve">     Score other alternatives (0-10) relative to the best performer</v>
      </c>
      <c r="AQ14" s="1081"/>
      <c r="AR14" s="1081"/>
      <c r="AS14" s="1081"/>
      <c r="AT14" s="1081"/>
      <c r="AU14" s="1081"/>
      <c r="AV14" s="68"/>
    </row>
    <row r="15" spans="1:86">
      <c r="A15" s="160"/>
      <c r="B15" s="168" t="str">
        <f ca="1">OFFSET(Lexicon!B716,0,$B$3)</f>
        <v xml:space="preserve">Which objectives need to be clarified? </v>
      </c>
      <c r="C15" s="169" t="str">
        <f ca="1">OFFSET(Lexicon!B733,0,$B$3)</f>
        <v>Time, speed,</v>
      </c>
      <c r="D15" s="67"/>
      <c r="E15" s="831" t="str">
        <f ca="1">OFFSET(Lexicon!B755,0,$B$3)</f>
        <v>Weigh the WANTs</v>
      </c>
      <c r="F15" s="8"/>
      <c r="H15" s="68"/>
      <c r="J15" s="876"/>
      <c r="L15" s="86" t="str">
        <f ca="1">OFFSET(Lexicon!B804,0,$B$3)</f>
        <v xml:space="preserve">     The alternative with the most * is the best performer</v>
      </c>
      <c r="M15" s="86"/>
      <c r="U15" s="1082" t="str">
        <f ca="1">OFFSET(Lexicon!B811,0,$B$3)</f>
        <v xml:space="preserve"> Multiply objective weights x scores      Add for total weighted scores</v>
      </c>
      <c r="V15" s="1082"/>
      <c r="W15" s="1082"/>
      <c r="X15" s="1082"/>
      <c r="Y15" s="1082"/>
      <c r="Z15" s="1082"/>
      <c r="AA15" s="8"/>
      <c r="AC15" s="68"/>
      <c r="AE15" s="876"/>
      <c r="AG15" s="257" t="str">
        <f ca="1">OFFSET(Lexicon!B804,0,$B$3)</f>
        <v xml:space="preserve">     The alternative with the most * is the best performer</v>
      </c>
      <c r="AH15" s="86"/>
      <c r="AP15" s="1082" t="str">
        <f ca="1">OFFSET(Lexicon!B811,0,$B$3)</f>
        <v xml:space="preserve"> Multiply objective weights x scores      Add for total weighted scores</v>
      </c>
      <c r="AQ15" s="1082"/>
      <c r="AR15" s="1082"/>
      <c r="AS15" s="1082"/>
      <c r="AT15" s="1082"/>
      <c r="AU15" s="1082"/>
      <c r="AV15" s="8"/>
    </row>
    <row r="16" spans="1:86" ht="22.5" customHeight="1">
      <c r="A16" s="160"/>
      <c r="B16" s="676" t="str">
        <f ca="1">OFFSET(Lexicon!B717,0,$B$3)</f>
        <v>Consider how time, cost, customers, etc., influence this choice</v>
      </c>
      <c r="C16" s="169" t="str">
        <f ca="1">OFFSET(Lexicon!B734,0,$B$3)</f>
        <v xml:space="preserve">monetary units, </v>
      </c>
      <c r="D16" s="67"/>
      <c r="E16" s="256" t="str">
        <f ca="1">OFFSET(Lexicon!B756,0,$B$3)</f>
        <v>For the other objectives,</v>
      </c>
      <c r="F16" s="68"/>
      <c r="H16" s="68"/>
      <c r="J16" s="876"/>
      <c r="M16" s="86"/>
      <c r="U16" s="1082"/>
      <c r="V16" s="1082"/>
      <c r="W16" s="1082"/>
      <c r="X16" s="1082"/>
      <c r="Y16" s="1082"/>
      <c r="Z16" s="1082"/>
      <c r="AA16" s="68"/>
      <c r="AC16" s="68"/>
      <c r="AE16" s="876"/>
      <c r="AH16" s="86"/>
      <c r="AP16" s="1082"/>
      <c r="AQ16" s="1082"/>
      <c r="AR16" s="1082"/>
      <c r="AS16" s="1082"/>
      <c r="AT16" s="1082"/>
      <c r="AU16" s="1082"/>
      <c r="AV16" s="68"/>
    </row>
    <row r="17" spans="1:59" ht="22.5" customHeight="1">
      <c r="A17" s="160"/>
      <c r="B17" s="168" t="str">
        <f ca="1">OFFSET(Lexicon!B718,0,$B$3)</f>
        <v>Be clear and specific        Use short statements</v>
      </c>
      <c r="C17" s="169" t="str">
        <f ca="1">OFFSET(Lexicon!B735,0,$B$3)</f>
        <v xml:space="preserve">accepted norms, </v>
      </c>
      <c r="E17" s="532" t="str">
        <f ca="1">OFFSET(Lexicon!B757,0,$B$3)</f>
        <v>what is the relative</v>
      </c>
      <c r="F17" s="68"/>
      <c r="G17" s="173"/>
      <c r="H17" s="173"/>
      <c r="I17" s="173"/>
      <c r="J17" s="252"/>
      <c r="K17" s="173"/>
      <c r="L17" s="173"/>
      <c r="M17" s="68"/>
      <c r="N17" s="173"/>
      <c r="O17" s="173"/>
      <c r="P17" s="173"/>
      <c r="Q17" s="252"/>
      <c r="R17" s="173"/>
      <c r="S17" s="252"/>
      <c r="T17" s="68"/>
      <c r="U17" s="173"/>
      <c r="V17" s="173"/>
      <c r="W17" s="173"/>
      <c r="X17" s="252"/>
      <c r="Y17" s="173"/>
      <c r="Z17" s="252"/>
      <c r="AA17" s="68"/>
      <c r="AB17" s="173"/>
      <c r="AC17" s="173"/>
      <c r="AD17" s="173"/>
      <c r="AE17" s="252"/>
      <c r="AF17" s="173"/>
      <c r="AG17" s="252"/>
      <c r="AH17" s="68"/>
      <c r="AI17" s="173"/>
      <c r="AJ17" s="173"/>
      <c r="AK17" s="173"/>
      <c r="AL17" s="252"/>
      <c r="AM17" s="173"/>
      <c r="AN17" s="252"/>
      <c r="AO17" s="68"/>
      <c r="AP17" s="173"/>
      <c r="AQ17" s="173"/>
      <c r="AR17" s="173"/>
      <c r="AS17" s="252"/>
      <c r="AT17" s="173"/>
      <c r="AU17" s="252"/>
      <c r="AV17" s="68"/>
    </row>
    <row r="18" spans="1:59" ht="20.25" customHeight="1">
      <c r="A18" s="160"/>
      <c r="B18" s="8"/>
      <c r="C18" s="169" t="str">
        <f ca="1">OFFSET(Lexicon!B736,0,$B$3)</f>
        <v>or other hard numbers.</v>
      </c>
      <c r="E18" s="256" t="str">
        <f ca="1">OFFSET(Lexicon!B758,0,$B$3)</f>
        <v>importance of each WANT?</v>
      </c>
      <c r="F18" s="68"/>
      <c r="G18" s="877"/>
      <c r="H18" s="263" t="str">
        <f ca="1">OFFSET(Lexicon!B825,0,$B$3)</f>
        <v xml:space="preserve"> = Indicate final choice</v>
      </c>
      <c r="K18" s="260" t="str">
        <f ca="1">OFFSET(Lexicon!B824,0,$B$3)</f>
        <v>Total =</v>
      </c>
      <c r="L18" s="878">
        <f>SUM(L21:L44)</f>
        <v>0</v>
      </c>
      <c r="M18" s="68"/>
      <c r="N18" s="877"/>
      <c r="O18" s="263" t="str">
        <f ca="1">OFFSET(Lexicon!B825,0,$B$3)</f>
        <v xml:space="preserve"> = Indicate final choice</v>
      </c>
      <c r="R18" s="260" t="str">
        <f ca="1">OFFSET(Lexicon!B824,0,$B$3)</f>
        <v>Total =</v>
      </c>
      <c r="S18" s="878">
        <f>SUM(S21:S44)</f>
        <v>0</v>
      </c>
      <c r="T18" s="68"/>
      <c r="U18" s="877"/>
      <c r="V18" s="263" t="str">
        <f ca="1">OFFSET(Lexicon!B825,0,$B$3)</f>
        <v xml:space="preserve"> = Indicate final choice</v>
      </c>
      <c r="Y18" s="260" t="str">
        <f ca="1">OFFSET(Lexicon!B824,0,$B$3)</f>
        <v>Total =</v>
      </c>
      <c r="Z18" s="878">
        <f ca="1">SUM(Z21:Z98)</f>
        <v>0</v>
      </c>
      <c r="AA18" s="68"/>
      <c r="AB18" s="877"/>
      <c r="AC18" s="263" t="str">
        <f ca="1">OFFSET(Lexicon!B825,0,$B$3)</f>
        <v xml:space="preserve"> = Indicate final choice</v>
      </c>
      <c r="AF18" s="260" t="str">
        <f ca="1">OFFSET(Lexicon!B824,0,$B$3)</f>
        <v>Total =</v>
      </c>
      <c r="AG18" s="878">
        <f>SUM(AG21:AG44)</f>
        <v>0</v>
      </c>
      <c r="AH18" s="68"/>
      <c r="AI18" s="877"/>
      <c r="AJ18" s="263" t="str">
        <f ca="1">OFFSET(Lexicon!B825,0,$B$3)</f>
        <v xml:space="preserve"> = Indicate final choice</v>
      </c>
      <c r="AM18" s="260" t="str">
        <f ca="1">OFFSET(Lexicon!B824,0,$B$3)</f>
        <v>Total =</v>
      </c>
      <c r="AN18" s="878">
        <f>SUM(AN21:AN44)</f>
        <v>0</v>
      </c>
      <c r="AO18" s="68"/>
      <c r="AP18" s="877"/>
      <c r="AQ18" s="263" t="str">
        <f ca="1">OFFSET(Lexicon!B825,0,$B$3)</f>
        <v xml:space="preserve"> = Indicate final choice</v>
      </c>
      <c r="AT18" s="260" t="str">
        <f ca="1">OFFSET(Lexicon!B824,0,$B$3)</f>
        <v>Total =</v>
      </c>
      <c r="AU18" s="878">
        <f ca="1">SUM(AU21:AU98)</f>
        <v>0</v>
      </c>
      <c r="AV18" s="68"/>
    </row>
    <row r="19" spans="1:59" ht="20.25" customHeight="1">
      <c r="A19" s="160"/>
      <c r="B19" s="8"/>
      <c r="C19" s="170"/>
      <c r="E19" s="532" t="str">
        <f ca="1">OFFSET(Lexicon!B759,0,$B$3)</f>
        <v>(Most important WANT = 10;</v>
      </c>
      <c r="F19" s="68"/>
      <c r="H19" s="4" t="str">
        <f ca="1">OFFSET(Lexicon!B827,0,$B$3)</f>
        <v>Alternative 1</v>
      </c>
      <c r="J19" s="879" t="s">
        <v>4693</v>
      </c>
      <c r="L19" s="70"/>
      <c r="M19" s="68"/>
      <c r="O19" s="4" t="str">
        <f ca="1">OFFSET(Lexicon!B828,0,$B$3)</f>
        <v>Alternative 2</v>
      </c>
      <c r="Q19" s="879" t="s">
        <v>4693</v>
      </c>
      <c r="S19" s="523"/>
      <c r="T19" s="68"/>
      <c r="V19" s="4" t="str">
        <f ca="1">OFFSET(Lexicon!B829,0,$B$3)</f>
        <v>Alternative 3</v>
      </c>
      <c r="X19" s="879" t="s">
        <v>4693</v>
      </c>
      <c r="Z19" s="254"/>
      <c r="AA19" s="68"/>
      <c r="AC19" s="4" t="str">
        <f ca="1">OFFSET(Lexicon!B830,0,$B$3)</f>
        <v>Alternative 4</v>
      </c>
      <c r="AE19" s="879" t="s">
        <v>4693</v>
      </c>
      <c r="AG19" s="254"/>
      <c r="AH19" s="68"/>
      <c r="AJ19" s="4" t="str">
        <f ca="1">OFFSET(Lexicon!B831,0,$B$3)</f>
        <v>Alternative 5</v>
      </c>
      <c r="AL19" s="879" t="s">
        <v>4693</v>
      </c>
      <c r="AN19" s="523">
        <f>L19</f>
        <v>0</v>
      </c>
      <c r="AO19" s="68"/>
      <c r="AQ19" s="4" t="str">
        <f ca="1">OFFSET(Lexicon!B832,0,$B$3)</f>
        <v>Alternative 6</v>
      </c>
      <c r="AS19" s="879" t="s">
        <v>4693</v>
      </c>
      <c r="AU19" s="254"/>
      <c r="AV19" s="68"/>
      <c r="BG19" s="494" t="str">
        <f>IF(AND($E22="M",(OR(J22="GO",J22="JA",J22="FAVORABLE",J22="NO GO",J22="NEIN",J22="NON FAVORABLE",J22=""))),"",IF(AND($E22="I",(OR(J22="GO",J22="JA", J22="FAVORABLE",J22="NO GO",J22="NEIN",J22="NON FAVORABLE",J22=""))),"",IF(AND($E22="E",(OR(J22="GO",J22="JA",J22="FAVORABLE",J22="NO GO",J22="NEIN",J22="NON FAVORABLE",J22=""))),"",IF($E22="","",IF(AND($E22&gt;0,$E22&lt;&gt;"M",$E22&lt;&gt;"I",$E22&lt;&gt;"E",J22&gt;=0,J22&lt;=10),$E22*J22,"ERROR")))))</f>
        <v/>
      </c>
    </row>
    <row r="20" spans="1:59" ht="24" customHeight="1" thickBot="1">
      <c r="A20" s="818"/>
      <c r="B20" s="880" t="str">
        <f ca="1">OFFSET(Lexicon!B742,0,$B$3)</f>
        <v>Objectives</v>
      </c>
      <c r="C20" s="881" t="str">
        <f ca="1">OFFSET(Lexicon!B723,0,$B$3)</f>
        <v>Measures</v>
      </c>
      <c r="D20" s="275"/>
      <c r="E20" s="533" t="str">
        <f ca="1">OFFSET(Lexicon!B760,0,$B$3)</f>
        <v>Others = 1-10, relative to the '10')</v>
      </c>
      <c r="F20" s="68"/>
      <c r="G20" s="1089"/>
      <c r="H20" s="1090"/>
      <c r="J20" s="253" t="str">
        <f ca="1">OFFSET(Lexicon!B823,0,$B$3)</f>
        <v>Score</v>
      </c>
      <c r="L20" s="175" t="str">
        <f ca="1">OFFSET(Lexicon!B826,0,$B$3)</f>
        <v>Weighted  score</v>
      </c>
      <c r="M20" s="68"/>
      <c r="N20" s="1089"/>
      <c r="O20" s="1090"/>
      <c r="Q20" s="253" t="str">
        <f ca="1">OFFSET(Lexicon!B823,0,$B$3)</f>
        <v>Score</v>
      </c>
      <c r="S20" s="259" t="str">
        <f ca="1">OFFSET(Lexicon!B826,0,$B$3)</f>
        <v>Weighted  score</v>
      </c>
      <c r="T20" s="68"/>
      <c r="U20" s="1089"/>
      <c r="V20" s="1090"/>
      <c r="X20" s="259" t="str">
        <f ca="1">OFFSET(Lexicon!B823,0,$B$3)</f>
        <v>Score</v>
      </c>
      <c r="Z20" s="259" t="str">
        <f ca="1">OFFSET(Lexicon!B826,0,$B$3)</f>
        <v>Weighted  score</v>
      </c>
      <c r="AA20" s="68"/>
      <c r="AB20" s="1089"/>
      <c r="AC20" s="1090"/>
      <c r="AE20" s="253" t="str">
        <f ca="1">OFFSET(Lexicon!B823,0,$B$3)</f>
        <v>Score</v>
      </c>
      <c r="AG20" s="259" t="str">
        <f ca="1">OFFSET(Lexicon!B826,0,$B$3)</f>
        <v>Weighted  score</v>
      </c>
      <c r="AH20" s="68"/>
      <c r="AI20" s="1089"/>
      <c r="AJ20" s="1090"/>
      <c r="AL20" s="253" t="str">
        <f ca="1">OFFSET(Lexicon!B823,0,$B$3)</f>
        <v>Score</v>
      </c>
      <c r="AN20" s="259" t="str">
        <f ca="1">OFFSET(Lexicon!B826,0,$B$3)</f>
        <v>Weighted  score</v>
      </c>
      <c r="AO20" s="68"/>
      <c r="AP20" s="1089"/>
      <c r="AQ20" s="1090"/>
      <c r="AS20" s="259" t="str">
        <f ca="1">OFFSET(Lexicon!B823,0,$B$3)</f>
        <v>Score</v>
      </c>
      <c r="AU20" s="259" t="str">
        <f ca="1">OFFSET(Lexicon!B826,0,$B$3)</f>
        <v>Weighted  score</v>
      </c>
      <c r="AV20" s="68"/>
    </row>
    <row r="21" spans="1:59" s="275" customFormat="1" ht="15" customHeight="1">
      <c r="A21" s="160"/>
      <c r="B21" s="330"/>
      <c r="C21" s="670"/>
      <c r="D21" s="761"/>
      <c r="E21" s="540"/>
      <c r="F21" s="814"/>
      <c r="G21" s="1088"/>
      <c r="H21" s="1088"/>
      <c r="J21" s="261"/>
      <c r="K21" s="276"/>
      <c r="L21" s="641" t="str">
        <f>IF(AND(OR($E21="M",$E21="I",$E21="E"),(OR(J21="GO",J21="NO GO",J21="",J21="Favorable", J21="Non Favorable",J21="JA",J21="NEIN",))),"",IF($E21="","",IF(AND($E21&gt;0,$E21&lt;&gt;"M",$E21&lt;&gt;"I",$E21&lt;&gt;"E",J21&gt;=0,J21&lt;=10),$E21*J21,"ERROR")))</f>
        <v/>
      </c>
      <c r="M21" s="814"/>
      <c r="N21" s="1088"/>
      <c r="O21" s="1088"/>
      <c r="Q21" s="261"/>
      <c r="R21" s="276"/>
      <c r="S21" s="641" t="str">
        <f>IF(AND(OR($E21="M",$E21="I",$E21="E"),(OR(Q21="GO",Q21="NO GO",Q21="",Q21="Favorable", Q21="Non Favorable",Q21="JA",Q21="NEIN",))),"",IF($E21="","",IF(AND($E21&gt;0,$E21&lt;&gt;"M",$E21&lt;&gt;"I",$E21&lt;&gt;"E",Q21&gt;=0,Q21&lt;=10),$E21*Q21,"ERROR")))</f>
        <v/>
      </c>
      <c r="T21" s="814"/>
      <c r="U21" s="1088"/>
      <c r="V21" s="1088"/>
      <c r="X21" s="261"/>
      <c r="Y21" s="276"/>
      <c r="Z21" s="641" t="str">
        <f>IF(AND(OR($E21="M",$E21="I",$E21="E"),(OR(X21="GO",X21="NO GO",X21="",X21="Favorable", X21="Non Favorable",X21="JA",X21="NEIN",))),"",IF($E21="","",IF(AND($E21&gt;0,$E21&lt;&gt;"M",$E21&lt;&gt;"I",$E21&lt;&gt;"E",X21&gt;=0,X21&lt;=10),$E21*X21,"ERROR")))</f>
        <v/>
      </c>
      <c r="AA21" s="814"/>
      <c r="AB21" s="1088"/>
      <c r="AC21" s="1088"/>
      <c r="AE21" s="261"/>
      <c r="AF21" s="276"/>
      <c r="AG21" s="641" t="str">
        <f>IF(AND(OR($E21="M",$E21="I",$E21="E"),(OR(AE21="GO",AE21="NO GO",AE21="",AE21="Favorable", AE21="Non Favorable",AE21="JA",AE21="NEIN",))),"",IF($E21="","",IF(AND($E21&gt;0,$E21&lt;&gt;"M",$E21&lt;&gt;"I",$E21&lt;&gt;"E",AE21&gt;=0,AE21&lt;=10),$E21*AE21,"ERROR")))</f>
        <v/>
      </c>
      <c r="AH21" s="814"/>
      <c r="AI21" s="1088"/>
      <c r="AJ21" s="1088"/>
      <c r="AL21" s="261"/>
      <c r="AM21" s="276"/>
      <c r="AN21" s="641" t="str">
        <f>IF(AND(OR($E21="M",$E21="I",$E21="E"),(OR(AL21="GO",AL21="NO GO",AL21="",AL21="Favorable", AL21="Non Favorable",AL21="JA",AL21="NEIN",))),"",IF($E21="","",IF(AND($E21&gt;0,$E21&lt;&gt;"M",$E21&lt;&gt;"I",$E21&lt;&gt;"E",AL21&gt;=0,AL21&lt;=10),$E21*AL21,"ERROR")))</f>
        <v/>
      </c>
      <c r="AO21" s="814"/>
      <c r="AP21" s="1088"/>
      <c r="AQ21" s="1088"/>
      <c r="AS21" s="261"/>
      <c r="AT21" s="276"/>
      <c r="AU21" s="641" t="str">
        <f>IF(AND(OR($E21="M",$E21="I",$E21="E"),(OR(AS21="GO",AS21="NO GO",AS21="",AS21="Favorable", AS21="Non Favorable",AS21="JA",AS21="NEIN",))),"",IF($E21="","",IF(AND($E21&gt;0,$E21&lt;&gt;"M",$E21&lt;&gt;"I",$E21&lt;&gt;"E",AS21&gt;=0,AS21&lt;=10),$E21*AS21,"ERROR")))</f>
        <v/>
      </c>
      <c r="AV21" s="814"/>
    </row>
    <row r="22" spans="1:59" s="275" customFormat="1" ht="15" customHeight="1">
      <c r="A22" s="818"/>
      <c r="B22" s="291"/>
      <c r="C22" s="671"/>
      <c r="E22" s="540"/>
      <c r="F22" s="814"/>
      <c r="G22" s="1084"/>
      <c r="H22" s="1084"/>
      <c r="J22" s="261"/>
      <c r="K22" s="276"/>
      <c r="L22" s="641" t="str">
        <f t="shared" ref="L22:L44" si="0">IF(AND(OR($E22="M",$E22="I",$E22="E"),(OR(J22="GO",J22="NO GO",J22="",J22="Favorable", J22="Non Favorable",J22="JA",J22="NEIN",))),"",IF($E22="","",IF(AND($E22&gt;0,$E22&lt;&gt;"M",$E22&lt;&gt;"I",$E22&lt;&gt;"E",J22&gt;=0,J22&lt;=10),$E22*J22,"ERROR")))</f>
        <v/>
      </c>
      <c r="M22" s="814"/>
      <c r="N22" s="1084"/>
      <c r="O22" s="1084"/>
      <c r="Q22" s="261"/>
      <c r="R22" s="276"/>
      <c r="S22" s="641" t="str">
        <f t="shared" ref="S22:S44" si="1">IF(AND(OR($E22="M",$E22="I",$E22="E"),(OR(Q22="GO",Q22="NO GO",Q22="",Q22="Favorable", Q22="Non Favorable",Q22="JA",Q22="NEIN",))),"",IF($E22="","",IF(AND($E22&gt;0,$E22&lt;&gt;"M",$E22&lt;&gt;"I",$E22&lt;&gt;"E",Q22&gt;=0,Q22&lt;=10),$E22*Q22,"ERROR")))</f>
        <v/>
      </c>
      <c r="T22" s="814"/>
      <c r="U22" s="1084"/>
      <c r="V22" s="1084"/>
      <c r="X22" s="261"/>
      <c r="Y22" s="276"/>
      <c r="Z22" s="641" t="str">
        <f t="shared" ref="Z22:Z44" si="2">IF(AND(OR($E22="M",$E22="I",$E22="E"),(OR(X22="GO",X22="NO GO",X22="",X22="Favorable", X22="Non Favorable",X22="JA",X22="NEIN",))),"",IF($E22="","",IF(AND($E22&gt;0,$E22&lt;&gt;"M",$E22&lt;&gt;"I",$E22&lt;&gt;"E",X22&gt;=0,X22&lt;=10),$E22*X22,"ERROR")))</f>
        <v/>
      </c>
      <c r="AA22" s="814"/>
      <c r="AB22" s="1084"/>
      <c r="AC22" s="1084"/>
      <c r="AE22" s="261"/>
      <c r="AF22" s="276"/>
      <c r="AG22" s="641" t="str">
        <f t="shared" ref="AG22:AG44" si="3">IF(AND(OR($E22="M",$E22="I",$E22="E"),(OR(AE22="GO",AE22="NO GO",AE22="",AE22="Favorable", AE22="Non Favorable",AE22="JA",AE22="NEIN",))),"",IF($E22="","",IF(AND($E22&gt;0,$E22&lt;&gt;"M",$E22&lt;&gt;"I",$E22&lt;&gt;"E",AE22&gt;=0,AE22&lt;=10),$E22*AE22,"ERROR")))</f>
        <v/>
      </c>
      <c r="AH22" s="814"/>
      <c r="AI22" s="1084"/>
      <c r="AJ22" s="1084"/>
      <c r="AL22" s="261"/>
      <c r="AM22" s="276"/>
      <c r="AN22" s="641" t="str">
        <f t="shared" ref="AN22:AN44" si="4">IF(AND(OR($E22="M",$E22="I",$E22="E"),(OR(AL22="GO",AL22="NO GO",AL22="",AL22="Favorable", AL22="Non Favorable",AL22="JA",AL22="NEIN",))),"",IF($E22="","",IF(AND($E22&gt;0,$E22&lt;&gt;"M",$E22&lt;&gt;"I",$E22&lt;&gt;"E",AL22&gt;=0,AL22&lt;=10),$E22*AL22,"ERROR")))</f>
        <v/>
      </c>
      <c r="AO22" s="814"/>
      <c r="AP22" s="1084"/>
      <c r="AQ22" s="1084"/>
      <c r="AS22" s="261"/>
      <c r="AT22" s="276"/>
      <c r="AU22" s="641" t="str">
        <f t="shared" ref="AU22:AU44" si="5">IF(AND(OR($E22="M",$E22="I",$E22="E"),(OR(AS22="GO",AS22="NO GO",AS22="",AS22="Favorable", AS22="Non Favorable",AS22="JA",AS22="NEIN",))),"",IF($E22="","",IF(AND($E22&gt;0,$E22&lt;&gt;"M",$E22&lt;&gt;"I",$E22&lt;&gt;"E",AS22&gt;=0,AS22&lt;=10),$E22*AS22,"ERROR")))</f>
        <v/>
      </c>
      <c r="AV22" s="814"/>
    </row>
    <row r="23" spans="1:59" s="275" customFormat="1" ht="15" customHeight="1">
      <c r="A23" s="818"/>
      <c r="B23" s="291"/>
      <c r="C23" s="671"/>
      <c r="E23" s="540"/>
      <c r="F23" s="814"/>
      <c r="G23" s="1084"/>
      <c r="H23" s="1084"/>
      <c r="J23" s="261"/>
      <c r="K23" s="276"/>
      <c r="L23" s="641" t="str">
        <f t="shared" si="0"/>
        <v/>
      </c>
      <c r="M23" s="814"/>
      <c r="N23" s="1084"/>
      <c r="O23" s="1084"/>
      <c r="Q23" s="261"/>
      <c r="R23" s="276"/>
      <c r="S23" s="641" t="str">
        <f t="shared" si="1"/>
        <v/>
      </c>
      <c r="T23" s="814"/>
      <c r="U23" s="1084"/>
      <c r="V23" s="1084"/>
      <c r="X23" s="261"/>
      <c r="Y23" s="276"/>
      <c r="Z23" s="641" t="str">
        <f t="shared" si="2"/>
        <v/>
      </c>
      <c r="AA23" s="814"/>
      <c r="AB23" s="1084"/>
      <c r="AC23" s="1084"/>
      <c r="AE23" s="261"/>
      <c r="AF23" s="276"/>
      <c r="AG23" s="641" t="str">
        <f t="shared" si="3"/>
        <v/>
      </c>
      <c r="AH23" s="814"/>
      <c r="AI23" s="1084"/>
      <c r="AJ23" s="1084"/>
      <c r="AL23" s="261"/>
      <c r="AM23" s="276"/>
      <c r="AN23" s="641" t="str">
        <f t="shared" si="4"/>
        <v/>
      </c>
      <c r="AO23" s="814"/>
      <c r="AP23" s="1084"/>
      <c r="AQ23" s="1084"/>
      <c r="AS23" s="261"/>
      <c r="AT23" s="276"/>
      <c r="AU23" s="641" t="str">
        <f t="shared" si="5"/>
        <v/>
      </c>
      <c r="AV23" s="814"/>
    </row>
    <row r="24" spans="1:59" s="275" customFormat="1" ht="15" customHeight="1">
      <c r="A24" s="818"/>
      <c r="B24" s="291"/>
      <c r="C24" s="671"/>
      <c r="E24" s="540"/>
      <c r="F24" s="814"/>
      <c r="G24" s="1084"/>
      <c r="H24" s="1084"/>
      <c r="J24" s="261"/>
      <c r="K24" s="276"/>
      <c r="L24" s="641" t="str">
        <f t="shared" si="0"/>
        <v/>
      </c>
      <c r="M24" s="814"/>
      <c r="N24" s="1084"/>
      <c r="O24" s="1084"/>
      <c r="Q24" s="261"/>
      <c r="R24" s="276"/>
      <c r="S24" s="641" t="str">
        <f t="shared" si="1"/>
        <v/>
      </c>
      <c r="T24" s="814"/>
      <c r="U24" s="1084"/>
      <c r="V24" s="1084"/>
      <c r="X24" s="261"/>
      <c r="Y24" s="276"/>
      <c r="Z24" s="641" t="str">
        <f t="shared" si="2"/>
        <v/>
      </c>
      <c r="AA24" s="814"/>
      <c r="AB24" s="1084"/>
      <c r="AC24" s="1084"/>
      <c r="AE24" s="261"/>
      <c r="AF24" s="276"/>
      <c r="AG24" s="641" t="str">
        <f t="shared" si="3"/>
        <v/>
      </c>
      <c r="AH24" s="814"/>
      <c r="AI24" s="1084"/>
      <c r="AJ24" s="1084"/>
      <c r="AL24" s="261"/>
      <c r="AM24" s="276"/>
      <c r="AN24" s="641" t="str">
        <f t="shared" si="4"/>
        <v/>
      </c>
      <c r="AO24" s="814"/>
      <c r="AP24" s="1084"/>
      <c r="AQ24" s="1084"/>
      <c r="AS24" s="261"/>
      <c r="AT24" s="276"/>
      <c r="AU24" s="641" t="str">
        <f t="shared" si="5"/>
        <v/>
      </c>
      <c r="AV24" s="814"/>
    </row>
    <row r="25" spans="1:59" s="275" customFormat="1" ht="15" customHeight="1">
      <c r="A25" s="818"/>
      <c r="B25" s="291"/>
      <c r="C25" s="671"/>
      <c r="E25" s="540"/>
      <c r="F25" s="814"/>
      <c r="G25" s="1084"/>
      <c r="H25" s="1084"/>
      <c r="J25" s="261"/>
      <c r="K25" s="276"/>
      <c r="L25" s="641" t="str">
        <f t="shared" si="0"/>
        <v/>
      </c>
      <c r="M25" s="814"/>
      <c r="N25" s="1084"/>
      <c r="O25" s="1084"/>
      <c r="Q25" s="261"/>
      <c r="R25" s="276"/>
      <c r="S25" s="641" t="str">
        <f t="shared" si="1"/>
        <v/>
      </c>
      <c r="T25" s="814"/>
      <c r="U25" s="1084"/>
      <c r="V25" s="1084"/>
      <c r="X25" s="261"/>
      <c r="Y25" s="276"/>
      <c r="Z25" s="641" t="str">
        <f t="shared" si="2"/>
        <v/>
      </c>
      <c r="AA25" s="814"/>
      <c r="AB25" s="1084"/>
      <c r="AC25" s="1084"/>
      <c r="AE25" s="261"/>
      <c r="AF25" s="276"/>
      <c r="AG25" s="641" t="str">
        <f t="shared" si="3"/>
        <v/>
      </c>
      <c r="AH25" s="814"/>
      <c r="AI25" s="1084"/>
      <c r="AJ25" s="1084"/>
      <c r="AL25" s="261"/>
      <c r="AM25" s="276"/>
      <c r="AN25" s="641" t="str">
        <f t="shared" si="4"/>
        <v/>
      </c>
      <c r="AO25" s="814"/>
      <c r="AP25" s="1084"/>
      <c r="AQ25" s="1084"/>
      <c r="AS25" s="261"/>
      <c r="AT25" s="276"/>
      <c r="AU25" s="641" t="str">
        <f t="shared" si="5"/>
        <v/>
      </c>
      <c r="AV25" s="814"/>
    </row>
    <row r="26" spans="1:59" s="275" customFormat="1" ht="15" customHeight="1">
      <c r="A26" s="818"/>
      <c r="B26" s="291"/>
      <c r="C26" s="671"/>
      <c r="E26" s="540"/>
      <c r="F26" s="814"/>
      <c r="G26" s="1084"/>
      <c r="H26" s="1084"/>
      <c r="J26" s="261"/>
      <c r="K26" s="276"/>
      <c r="L26" s="641" t="str">
        <f t="shared" si="0"/>
        <v/>
      </c>
      <c r="M26" s="814"/>
      <c r="N26" s="1084"/>
      <c r="O26" s="1084"/>
      <c r="Q26" s="261"/>
      <c r="R26" s="276"/>
      <c r="S26" s="641" t="str">
        <f t="shared" si="1"/>
        <v/>
      </c>
      <c r="T26" s="814"/>
      <c r="U26" s="1084"/>
      <c r="V26" s="1084"/>
      <c r="X26" s="261"/>
      <c r="Y26" s="276"/>
      <c r="Z26" s="641" t="str">
        <f t="shared" si="2"/>
        <v/>
      </c>
      <c r="AA26" s="814"/>
      <c r="AB26" s="1084"/>
      <c r="AC26" s="1084"/>
      <c r="AE26" s="261"/>
      <c r="AF26" s="276"/>
      <c r="AG26" s="641" t="str">
        <f t="shared" si="3"/>
        <v/>
      </c>
      <c r="AH26" s="814"/>
      <c r="AI26" s="1084"/>
      <c r="AJ26" s="1084"/>
      <c r="AL26" s="261"/>
      <c r="AM26" s="276"/>
      <c r="AN26" s="641" t="str">
        <f t="shared" si="4"/>
        <v/>
      </c>
      <c r="AO26" s="814"/>
      <c r="AP26" s="1084"/>
      <c r="AQ26" s="1084"/>
      <c r="AS26" s="261"/>
      <c r="AT26" s="276"/>
      <c r="AU26" s="641" t="str">
        <f t="shared" si="5"/>
        <v/>
      </c>
      <c r="AV26" s="814"/>
    </row>
    <row r="27" spans="1:59" s="275" customFormat="1" ht="15" customHeight="1">
      <c r="A27" s="818"/>
      <c r="B27" s="291"/>
      <c r="C27" s="671"/>
      <c r="E27" s="540"/>
      <c r="F27" s="814"/>
      <c r="G27" s="1084"/>
      <c r="H27" s="1084"/>
      <c r="J27" s="261"/>
      <c r="K27" s="276"/>
      <c r="L27" s="641" t="str">
        <f t="shared" si="0"/>
        <v/>
      </c>
      <c r="M27" s="814"/>
      <c r="N27" s="1084"/>
      <c r="O27" s="1084"/>
      <c r="Q27" s="261"/>
      <c r="R27" s="276"/>
      <c r="S27" s="641" t="str">
        <f t="shared" si="1"/>
        <v/>
      </c>
      <c r="T27" s="814"/>
      <c r="U27" s="1084"/>
      <c r="V27" s="1084"/>
      <c r="X27" s="261"/>
      <c r="Y27" s="276"/>
      <c r="Z27" s="641" t="str">
        <f t="shared" si="2"/>
        <v/>
      </c>
      <c r="AA27" s="814"/>
      <c r="AB27" s="1084"/>
      <c r="AC27" s="1084"/>
      <c r="AE27" s="261"/>
      <c r="AF27" s="276"/>
      <c r="AG27" s="641" t="str">
        <f t="shared" si="3"/>
        <v/>
      </c>
      <c r="AH27" s="814"/>
      <c r="AI27" s="1084"/>
      <c r="AJ27" s="1084"/>
      <c r="AL27" s="261"/>
      <c r="AM27" s="276"/>
      <c r="AN27" s="641" t="str">
        <f t="shared" si="4"/>
        <v/>
      </c>
      <c r="AO27" s="814"/>
      <c r="AP27" s="1084"/>
      <c r="AQ27" s="1084"/>
      <c r="AS27" s="261"/>
      <c r="AT27" s="276"/>
      <c r="AU27" s="641" t="str">
        <f t="shared" si="5"/>
        <v/>
      </c>
      <c r="AV27" s="814"/>
    </row>
    <row r="28" spans="1:59" s="275" customFormat="1" ht="15" customHeight="1">
      <c r="A28" s="818"/>
      <c r="B28" s="291"/>
      <c r="C28" s="671"/>
      <c r="E28" s="540"/>
      <c r="F28" s="814"/>
      <c r="G28" s="1084"/>
      <c r="H28" s="1084"/>
      <c r="J28" s="261"/>
      <c r="K28" s="276"/>
      <c r="L28" s="641" t="str">
        <f t="shared" si="0"/>
        <v/>
      </c>
      <c r="M28" s="814"/>
      <c r="N28" s="1084"/>
      <c r="O28" s="1084"/>
      <c r="Q28" s="261"/>
      <c r="R28" s="276"/>
      <c r="S28" s="641" t="str">
        <f t="shared" si="1"/>
        <v/>
      </c>
      <c r="T28" s="814"/>
      <c r="U28" s="1084"/>
      <c r="V28" s="1084"/>
      <c r="X28" s="261"/>
      <c r="Y28" s="276"/>
      <c r="Z28" s="641" t="str">
        <f t="shared" si="2"/>
        <v/>
      </c>
      <c r="AA28" s="814"/>
      <c r="AB28" s="1084"/>
      <c r="AC28" s="1084"/>
      <c r="AE28" s="261"/>
      <c r="AF28" s="276"/>
      <c r="AG28" s="641" t="str">
        <f t="shared" si="3"/>
        <v/>
      </c>
      <c r="AH28" s="814"/>
      <c r="AI28" s="1084"/>
      <c r="AJ28" s="1084"/>
      <c r="AL28" s="261"/>
      <c r="AM28" s="276"/>
      <c r="AN28" s="641" t="str">
        <f t="shared" si="4"/>
        <v/>
      </c>
      <c r="AO28" s="814"/>
      <c r="AP28" s="1084"/>
      <c r="AQ28" s="1084"/>
      <c r="AS28" s="261"/>
      <c r="AT28" s="276"/>
      <c r="AU28" s="641" t="str">
        <f t="shared" si="5"/>
        <v/>
      </c>
      <c r="AV28" s="814"/>
    </row>
    <row r="29" spans="1:59" s="275" customFormat="1" ht="15" customHeight="1">
      <c r="A29" s="818"/>
      <c r="B29" s="291"/>
      <c r="C29" s="671"/>
      <c r="E29" s="540"/>
      <c r="F29" s="814"/>
      <c r="G29" s="1084"/>
      <c r="H29" s="1084"/>
      <c r="J29" s="261"/>
      <c r="K29" s="276"/>
      <c r="L29" s="641" t="str">
        <f t="shared" si="0"/>
        <v/>
      </c>
      <c r="M29" s="814"/>
      <c r="N29" s="1084"/>
      <c r="O29" s="1084"/>
      <c r="Q29" s="261"/>
      <c r="R29" s="276"/>
      <c r="S29" s="641" t="str">
        <f t="shared" si="1"/>
        <v/>
      </c>
      <c r="T29" s="814"/>
      <c r="U29" s="1084"/>
      <c r="V29" s="1084"/>
      <c r="X29" s="261"/>
      <c r="Y29" s="276"/>
      <c r="Z29" s="641" t="str">
        <f t="shared" si="2"/>
        <v/>
      </c>
      <c r="AA29" s="814"/>
      <c r="AB29" s="1084"/>
      <c r="AC29" s="1084"/>
      <c r="AE29" s="261"/>
      <c r="AF29" s="276"/>
      <c r="AG29" s="641" t="str">
        <f t="shared" si="3"/>
        <v/>
      </c>
      <c r="AH29" s="814"/>
      <c r="AI29" s="1084"/>
      <c r="AJ29" s="1084"/>
      <c r="AL29" s="261"/>
      <c r="AM29" s="276"/>
      <c r="AN29" s="641" t="str">
        <f t="shared" si="4"/>
        <v/>
      </c>
      <c r="AO29" s="814"/>
      <c r="AP29" s="1084"/>
      <c r="AQ29" s="1084"/>
      <c r="AS29" s="261"/>
      <c r="AT29" s="276"/>
      <c r="AU29" s="641" t="str">
        <f t="shared" si="5"/>
        <v/>
      </c>
      <c r="AV29" s="814"/>
    </row>
    <row r="30" spans="1:59" s="275" customFormat="1" ht="15" customHeight="1">
      <c r="A30" s="818"/>
      <c r="B30" s="291"/>
      <c r="C30" s="671"/>
      <c r="E30" s="540"/>
      <c r="F30" s="814"/>
      <c r="G30" s="1084"/>
      <c r="H30" s="1084"/>
      <c r="J30" s="261"/>
      <c r="K30" s="276"/>
      <c r="L30" s="641" t="str">
        <f t="shared" si="0"/>
        <v/>
      </c>
      <c r="M30" s="814"/>
      <c r="N30" s="1084"/>
      <c r="O30" s="1084"/>
      <c r="Q30" s="261"/>
      <c r="R30" s="276"/>
      <c r="S30" s="641" t="str">
        <f t="shared" si="1"/>
        <v/>
      </c>
      <c r="T30" s="814"/>
      <c r="U30" s="1084"/>
      <c r="V30" s="1084"/>
      <c r="X30" s="261"/>
      <c r="Y30" s="276"/>
      <c r="Z30" s="641" t="str">
        <f t="shared" si="2"/>
        <v/>
      </c>
      <c r="AA30" s="814"/>
      <c r="AB30" s="1084"/>
      <c r="AC30" s="1084"/>
      <c r="AE30" s="261"/>
      <c r="AF30" s="276"/>
      <c r="AG30" s="641" t="str">
        <f t="shared" si="3"/>
        <v/>
      </c>
      <c r="AH30" s="814"/>
      <c r="AI30" s="1084"/>
      <c r="AJ30" s="1084"/>
      <c r="AL30" s="261"/>
      <c r="AM30" s="276"/>
      <c r="AN30" s="641" t="str">
        <f t="shared" si="4"/>
        <v/>
      </c>
      <c r="AO30" s="814"/>
      <c r="AP30" s="1084"/>
      <c r="AQ30" s="1084"/>
      <c r="AS30" s="261"/>
      <c r="AT30" s="276"/>
      <c r="AU30" s="641" t="str">
        <f t="shared" si="5"/>
        <v/>
      </c>
      <c r="AV30" s="814"/>
    </row>
    <row r="31" spans="1:59" s="275" customFormat="1" ht="15" customHeight="1">
      <c r="A31" s="818"/>
      <c r="B31" s="291"/>
      <c r="C31" s="671"/>
      <c r="E31" s="540"/>
      <c r="F31" s="814"/>
      <c r="G31" s="1083"/>
      <c r="H31" s="1083"/>
      <c r="J31" s="261"/>
      <c r="K31" s="276"/>
      <c r="L31" s="641" t="str">
        <f t="shared" si="0"/>
        <v/>
      </c>
      <c r="M31" s="814"/>
      <c r="N31" s="1083"/>
      <c r="O31" s="1083"/>
      <c r="Q31" s="261"/>
      <c r="R31" s="276"/>
      <c r="S31" s="641" t="str">
        <f t="shared" si="1"/>
        <v/>
      </c>
      <c r="T31" s="814"/>
      <c r="U31" s="1083"/>
      <c r="V31" s="1083"/>
      <c r="X31" s="261"/>
      <c r="Y31" s="276"/>
      <c r="Z31" s="641" t="str">
        <f t="shared" si="2"/>
        <v/>
      </c>
      <c r="AA31" s="814"/>
      <c r="AB31" s="1083"/>
      <c r="AC31" s="1083"/>
      <c r="AE31" s="261"/>
      <c r="AF31" s="276"/>
      <c r="AG31" s="641" t="str">
        <f t="shared" si="3"/>
        <v/>
      </c>
      <c r="AH31" s="814"/>
      <c r="AI31" s="1083"/>
      <c r="AJ31" s="1083"/>
      <c r="AL31" s="261"/>
      <c r="AM31" s="276"/>
      <c r="AN31" s="641" t="str">
        <f t="shared" si="4"/>
        <v/>
      </c>
      <c r="AO31" s="814"/>
      <c r="AP31" s="1083"/>
      <c r="AQ31" s="1083"/>
      <c r="AS31" s="261"/>
      <c r="AT31" s="276"/>
      <c r="AU31" s="641" t="str">
        <f t="shared" si="5"/>
        <v/>
      </c>
      <c r="AV31" s="814"/>
    </row>
    <row r="32" spans="1:59" s="275" customFormat="1" ht="15" customHeight="1">
      <c r="A32" s="818"/>
      <c r="B32" s="291"/>
      <c r="C32" s="671"/>
      <c r="E32" s="540"/>
      <c r="F32" s="814"/>
      <c r="G32" s="1083"/>
      <c r="H32" s="1083"/>
      <c r="J32" s="261"/>
      <c r="K32" s="276"/>
      <c r="L32" s="641" t="str">
        <f t="shared" si="0"/>
        <v/>
      </c>
      <c r="M32" s="814"/>
      <c r="N32" s="1083"/>
      <c r="O32" s="1083"/>
      <c r="Q32" s="261"/>
      <c r="R32" s="276"/>
      <c r="S32" s="641" t="str">
        <f t="shared" si="1"/>
        <v/>
      </c>
      <c r="T32" s="814"/>
      <c r="U32" s="1083"/>
      <c r="V32" s="1083"/>
      <c r="X32" s="261"/>
      <c r="Y32" s="276"/>
      <c r="Z32" s="641" t="str">
        <f t="shared" si="2"/>
        <v/>
      </c>
      <c r="AA32" s="814"/>
      <c r="AB32" s="1083"/>
      <c r="AC32" s="1083"/>
      <c r="AE32" s="261"/>
      <c r="AF32" s="276"/>
      <c r="AG32" s="641" t="str">
        <f t="shared" si="3"/>
        <v/>
      </c>
      <c r="AH32" s="814"/>
      <c r="AI32" s="1083"/>
      <c r="AJ32" s="1083"/>
      <c r="AL32" s="261"/>
      <c r="AM32" s="276"/>
      <c r="AN32" s="641" t="str">
        <f t="shared" si="4"/>
        <v/>
      </c>
      <c r="AO32" s="814"/>
      <c r="AP32" s="1083"/>
      <c r="AQ32" s="1083"/>
      <c r="AS32" s="261"/>
      <c r="AT32" s="276"/>
      <c r="AU32" s="641" t="str">
        <f t="shared" si="5"/>
        <v/>
      </c>
      <c r="AV32" s="814"/>
    </row>
    <row r="33" spans="1:86" s="275" customFormat="1" ht="15" customHeight="1">
      <c r="A33" s="818"/>
      <c r="B33" s="291"/>
      <c r="C33" s="671"/>
      <c r="E33" s="540"/>
      <c r="F33" s="814"/>
      <c r="G33" s="1083"/>
      <c r="H33" s="1083"/>
      <c r="J33" s="261"/>
      <c r="K33" s="276"/>
      <c r="L33" s="641" t="str">
        <f t="shared" si="0"/>
        <v/>
      </c>
      <c r="M33" s="814"/>
      <c r="N33" s="1083"/>
      <c r="O33" s="1083"/>
      <c r="Q33" s="261"/>
      <c r="R33" s="276"/>
      <c r="S33" s="641" t="str">
        <f t="shared" si="1"/>
        <v/>
      </c>
      <c r="T33" s="814"/>
      <c r="U33" s="1083"/>
      <c r="V33" s="1083"/>
      <c r="X33" s="261"/>
      <c r="Y33" s="276"/>
      <c r="Z33" s="641" t="str">
        <f t="shared" si="2"/>
        <v/>
      </c>
      <c r="AA33" s="814"/>
      <c r="AB33" s="1083"/>
      <c r="AC33" s="1083"/>
      <c r="AE33" s="261"/>
      <c r="AF33" s="276"/>
      <c r="AG33" s="641" t="str">
        <f t="shared" si="3"/>
        <v/>
      </c>
      <c r="AH33" s="814"/>
      <c r="AI33" s="1083"/>
      <c r="AJ33" s="1083"/>
      <c r="AL33" s="261"/>
      <c r="AM33" s="276"/>
      <c r="AN33" s="641" t="str">
        <f t="shared" si="4"/>
        <v/>
      </c>
      <c r="AO33" s="814"/>
      <c r="AP33" s="1083"/>
      <c r="AQ33" s="1083"/>
      <c r="AS33" s="261"/>
      <c r="AT33" s="276"/>
      <c r="AU33" s="641" t="str">
        <f t="shared" si="5"/>
        <v/>
      </c>
      <c r="AV33" s="814"/>
    </row>
    <row r="34" spans="1:86" s="275" customFormat="1" ht="15" customHeight="1">
      <c r="A34" s="818"/>
      <c r="B34" s="291"/>
      <c r="C34" s="671"/>
      <c r="E34" s="540"/>
      <c r="F34" s="814"/>
      <c r="G34" s="1083"/>
      <c r="H34" s="1083"/>
      <c r="J34" s="261"/>
      <c r="K34" s="276"/>
      <c r="L34" s="641" t="str">
        <f t="shared" si="0"/>
        <v/>
      </c>
      <c r="M34" s="814"/>
      <c r="N34" s="1083"/>
      <c r="O34" s="1083"/>
      <c r="Q34" s="261"/>
      <c r="R34" s="276"/>
      <c r="S34" s="641" t="str">
        <f t="shared" si="1"/>
        <v/>
      </c>
      <c r="T34" s="814"/>
      <c r="U34" s="1083"/>
      <c r="V34" s="1083"/>
      <c r="X34" s="261"/>
      <c r="Y34" s="276"/>
      <c r="Z34" s="641" t="str">
        <f t="shared" si="2"/>
        <v/>
      </c>
      <c r="AA34" s="814"/>
      <c r="AB34" s="1083"/>
      <c r="AC34" s="1083"/>
      <c r="AE34" s="261"/>
      <c r="AF34" s="276"/>
      <c r="AG34" s="641" t="str">
        <f t="shared" si="3"/>
        <v/>
      </c>
      <c r="AH34" s="814"/>
      <c r="AI34" s="1083"/>
      <c r="AJ34" s="1083"/>
      <c r="AL34" s="261"/>
      <c r="AM34" s="276"/>
      <c r="AN34" s="641" t="str">
        <f t="shared" si="4"/>
        <v/>
      </c>
      <c r="AO34" s="814"/>
      <c r="AP34" s="1083"/>
      <c r="AQ34" s="1083"/>
      <c r="AS34" s="261"/>
      <c r="AT34" s="276"/>
      <c r="AU34" s="641" t="str">
        <f t="shared" si="5"/>
        <v/>
      </c>
      <c r="AV34" s="814"/>
    </row>
    <row r="35" spans="1:86" s="275" customFormat="1" ht="15" customHeight="1">
      <c r="A35" s="818"/>
      <c r="B35" s="291"/>
      <c r="C35" s="671"/>
      <c r="E35" s="540"/>
      <c r="F35" s="814"/>
      <c r="G35" s="1083"/>
      <c r="H35" s="1083"/>
      <c r="J35" s="261"/>
      <c r="K35" s="276"/>
      <c r="L35" s="641" t="str">
        <f t="shared" si="0"/>
        <v/>
      </c>
      <c r="M35" s="814"/>
      <c r="N35" s="1083"/>
      <c r="O35" s="1083"/>
      <c r="Q35" s="261"/>
      <c r="R35" s="276"/>
      <c r="S35" s="641" t="str">
        <f t="shared" si="1"/>
        <v/>
      </c>
      <c r="T35" s="814"/>
      <c r="U35" s="1083"/>
      <c r="V35" s="1083"/>
      <c r="X35" s="261"/>
      <c r="Y35" s="276"/>
      <c r="Z35" s="641" t="str">
        <f t="shared" si="2"/>
        <v/>
      </c>
      <c r="AA35" s="814"/>
      <c r="AB35" s="1083"/>
      <c r="AC35" s="1083"/>
      <c r="AE35" s="261"/>
      <c r="AF35" s="276"/>
      <c r="AG35" s="641" t="str">
        <f t="shared" si="3"/>
        <v/>
      </c>
      <c r="AH35" s="814"/>
      <c r="AI35" s="1083"/>
      <c r="AJ35" s="1083"/>
      <c r="AL35" s="261"/>
      <c r="AM35" s="276"/>
      <c r="AN35" s="641" t="str">
        <f t="shared" si="4"/>
        <v/>
      </c>
      <c r="AO35" s="814"/>
      <c r="AP35" s="1083"/>
      <c r="AQ35" s="1083"/>
      <c r="AS35" s="261"/>
      <c r="AT35" s="276"/>
      <c r="AU35" s="641" t="str">
        <f t="shared" si="5"/>
        <v/>
      </c>
      <c r="AV35" s="814"/>
    </row>
    <row r="36" spans="1:86" s="275" customFormat="1" ht="15" customHeight="1">
      <c r="A36" s="818"/>
      <c r="B36" s="291"/>
      <c r="C36" s="671"/>
      <c r="E36" s="540"/>
      <c r="F36" s="814"/>
      <c r="G36" s="1083"/>
      <c r="H36" s="1083"/>
      <c r="J36" s="261"/>
      <c r="K36" s="276"/>
      <c r="L36" s="641" t="str">
        <f t="shared" si="0"/>
        <v/>
      </c>
      <c r="M36" s="814"/>
      <c r="N36" s="1083"/>
      <c r="O36" s="1083"/>
      <c r="Q36" s="261"/>
      <c r="R36" s="276"/>
      <c r="S36" s="641" t="str">
        <f t="shared" si="1"/>
        <v/>
      </c>
      <c r="T36" s="814"/>
      <c r="U36" s="1083"/>
      <c r="V36" s="1083"/>
      <c r="X36" s="261"/>
      <c r="Y36" s="276"/>
      <c r="Z36" s="641" t="str">
        <f t="shared" si="2"/>
        <v/>
      </c>
      <c r="AA36" s="814"/>
      <c r="AB36" s="1083"/>
      <c r="AC36" s="1083"/>
      <c r="AE36" s="261"/>
      <c r="AF36" s="276"/>
      <c r="AG36" s="641" t="str">
        <f t="shared" si="3"/>
        <v/>
      </c>
      <c r="AH36" s="814"/>
      <c r="AI36" s="1083"/>
      <c r="AJ36" s="1083"/>
      <c r="AL36" s="261"/>
      <c r="AM36" s="276"/>
      <c r="AN36" s="641" t="str">
        <f t="shared" si="4"/>
        <v/>
      </c>
      <c r="AO36" s="814"/>
      <c r="AP36" s="1083"/>
      <c r="AQ36" s="1083"/>
      <c r="AS36" s="261"/>
      <c r="AT36" s="276"/>
      <c r="AU36" s="641" t="str">
        <f t="shared" si="5"/>
        <v/>
      </c>
      <c r="AV36" s="814"/>
    </row>
    <row r="37" spans="1:86" s="275" customFormat="1" ht="15" customHeight="1">
      <c r="A37" s="818"/>
      <c r="B37" s="291"/>
      <c r="C37" s="671"/>
      <c r="E37" s="540"/>
      <c r="F37" s="814"/>
      <c r="G37" s="1083"/>
      <c r="H37" s="1083"/>
      <c r="J37" s="261"/>
      <c r="K37" s="276"/>
      <c r="L37" s="641" t="str">
        <f t="shared" si="0"/>
        <v/>
      </c>
      <c r="M37" s="814"/>
      <c r="N37" s="1083"/>
      <c r="O37" s="1083"/>
      <c r="Q37" s="261"/>
      <c r="R37" s="276"/>
      <c r="S37" s="641" t="str">
        <f t="shared" si="1"/>
        <v/>
      </c>
      <c r="T37" s="814"/>
      <c r="U37" s="1083"/>
      <c r="V37" s="1083"/>
      <c r="X37" s="261"/>
      <c r="Y37" s="276"/>
      <c r="Z37" s="641" t="str">
        <f t="shared" si="2"/>
        <v/>
      </c>
      <c r="AA37" s="814"/>
      <c r="AB37" s="1083"/>
      <c r="AC37" s="1083"/>
      <c r="AE37" s="261"/>
      <c r="AF37" s="276"/>
      <c r="AG37" s="641" t="str">
        <f t="shared" si="3"/>
        <v/>
      </c>
      <c r="AH37" s="814"/>
      <c r="AI37" s="1083"/>
      <c r="AJ37" s="1083"/>
      <c r="AL37" s="261"/>
      <c r="AM37" s="276"/>
      <c r="AN37" s="641" t="str">
        <f t="shared" si="4"/>
        <v/>
      </c>
      <c r="AO37" s="814"/>
      <c r="AP37" s="1083"/>
      <c r="AQ37" s="1083"/>
      <c r="AS37" s="261"/>
      <c r="AT37" s="276"/>
      <c r="AU37" s="641" t="str">
        <f t="shared" si="5"/>
        <v/>
      </c>
      <c r="AV37" s="814"/>
    </row>
    <row r="38" spans="1:86" s="275" customFormat="1" ht="15" customHeight="1">
      <c r="A38" s="818"/>
      <c r="B38" s="291"/>
      <c r="C38" s="671"/>
      <c r="E38" s="540"/>
      <c r="F38" s="814"/>
      <c r="G38" s="1083"/>
      <c r="H38" s="1083"/>
      <c r="J38" s="261"/>
      <c r="K38" s="276"/>
      <c r="L38" s="641" t="str">
        <f t="shared" si="0"/>
        <v/>
      </c>
      <c r="M38" s="814"/>
      <c r="N38" s="1083"/>
      <c r="O38" s="1083"/>
      <c r="Q38" s="261"/>
      <c r="R38" s="276"/>
      <c r="S38" s="641" t="str">
        <f t="shared" si="1"/>
        <v/>
      </c>
      <c r="T38" s="814"/>
      <c r="U38" s="1083"/>
      <c r="V38" s="1083"/>
      <c r="X38" s="261"/>
      <c r="Y38" s="276"/>
      <c r="Z38" s="641" t="str">
        <f t="shared" si="2"/>
        <v/>
      </c>
      <c r="AA38" s="814"/>
      <c r="AB38" s="1083"/>
      <c r="AC38" s="1083"/>
      <c r="AE38" s="261"/>
      <c r="AF38" s="276"/>
      <c r="AG38" s="641" t="str">
        <f t="shared" si="3"/>
        <v/>
      </c>
      <c r="AH38" s="814"/>
      <c r="AI38" s="1083"/>
      <c r="AJ38" s="1083"/>
      <c r="AL38" s="261"/>
      <c r="AM38" s="276"/>
      <c r="AN38" s="641" t="str">
        <f t="shared" si="4"/>
        <v/>
      </c>
      <c r="AO38" s="814"/>
      <c r="AP38" s="1083"/>
      <c r="AQ38" s="1083"/>
      <c r="AS38" s="261"/>
      <c r="AT38" s="276"/>
      <c r="AU38" s="641" t="str">
        <f t="shared" si="5"/>
        <v/>
      </c>
      <c r="AV38" s="814"/>
    </row>
    <row r="39" spans="1:86" s="275" customFormat="1" ht="15" customHeight="1">
      <c r="A39" s="818"/>
      <c r="B39" s="291"/>
      <c r="C39" s="671"/>
      <c r="E39" s="540"/>
      <c r="F39" s="814"/>
      <c r="G39" s="1083"/>
      <c r="H39" s="1083"/>
      <c r="J39" s="261"/>
      <c r="K39" s="276"/>
      <c r="L39" s="641" t="str">
        <f t="shared" si="0"/>
        <v/>
      </c>
      <c r="M39" s="814"/>
      <c r="N39" s="1083"/>
      <c r="O39" s="1083"/>
      <c r="Q39" s="261"/>
      <c r="R39" s="276"/>
      <c r="S39" s="641" t="str">
        <f t="shared" si="1"/>
        <v/>
      </c>
      <c r="T39" s="814"/>
      <c r="U39" s="1083"/>
      <c r="V39" s="1083"/>
      <c r="X39" s="261"/>
      <c r="Y39" s="276"/>
      <c r="Z39" s="641" t="str">
        <f t="shared" si="2"/>
        <v/>
      </c>
      <c r="AA39" s="814"/>
      <c r="AB39" s="1083"/>
      <c r="AC39" s="1083"/>
      <c r="AE39" s="261"/>
      <c r="AF39" s="276"/>
      <c r="AG39" s="641" t="str">
        <f t="shared" si="3"/>
        <v/>
      </c>
      <c r="AH39" s="814"/>
      <c r="AI39" s="1083"/>
      <c r="AJ39" s="1083"/>
      <c r="AL39" s="261"/>
      <c r="AM39" s="276"/>
      <c r="AN39" s="641" t="str">
        <f t="shared" si="4"/>
        <v/>
      </c>
      <c r="AO39" s="814"/>
      <c r="AP39" s="1083"/>
      <c r="AQ39" s="1083"/>
      <c r="AS39" s="261"/>
      <c r="AT39" s="276"/>
      <c r="AU39" s="641" t="str">
        <f t="shared" si="5"/>
        <v/>
      </c>
      <c r="AV39" s="814"/>
    </row>
    <row r="40" spans="1:86" s="275" customFormat="1" ht="15" customHeight="1">
      <c r="A40" s="818"/>
      <c r="B40" s="291"/>
      <c r="C40" s="671"/>
      <c r="E40" s="540"/>
      <c r="F40" s="814"/>
      <c r="G40" s="1083"/>
      <c r="H40" s="1083"/>
      <c r="J40" s="261"/>
      <c r="K40" s="276"/>
      <c r="L40" s="641" t="str">
        <f t="shared" si="0"/>
        <v/>
      </c>
      <c r="M40" s="814"/>
      <c r="N40" s="1083"/>
      <c r="O40" s="1083"/>
      <c r="Q40" s="261"/>
      <c r="R40" s="276"/>
      <c r="S40" s="641" t="str">
        <f t="shared" si="1"/>
        <v/>
      </c>
      <c r="T40" s="814"/>
      <c r="U40" s="1083"/>
      <c r="V40" s="1083"/>
      <c r="X40" s="261"/>
      <c r="Y40" s="276"/>
      <c r="Z40" s="641" t="str">
        <f t="shared" si="2"/>
        <v/>
      </c>
      <c r="AA40" s="814"/>
      <c r="AB40" s="1083"/>
      <c r="AC40" s="1083"/>
      <c r="AE40" s="261"/>
      <c r="AF40" s="276"/>
      <c r="AG40" s="641" t="str">
        <f t="shared" si="3"/>
        <v/>
      </c>
      <c r="AH40" s="814"/>
      <c r="AI40" s="1083"/>
      <c r="AJ40" s="1083"/>
      <c r="AL40" s="261"/>
      <c r="AM40" s="276"/>
      <c r="AN40" s="641" t="str">
        <f t="shared" si="4"/>
        <v/>
      </c>
      <c r="AO40" s="814"/>
      <c r="AP40" s="1083"/>
      <c r="AQ40" s="1083"/>
      <c r="AS40" s="261"/>
      <c r="AT40" s="276"/>
      <c r="AU40" s="641" t="str">
        <f t="shared" si="5"/>
        <v/>
      </c>
      <c r="AV40" s="814"/>
    </row>
    <row r="41" spans="1:86" s="275" customFormat="1" ht="15" customHeight="1">
      <c r="A41" s="818"/>
      <c r="B41" s="291"/>
      <c r="C41" s="671"/>
      <c r="E41" s="540"/>
      <c r="F41" s="814"/>
      <c r="G41" s="1083"/>
      <c r="H41" s="1083"/>
      <c r="J41" s="261"/>
      <c r="K41" s="276"/>
      <c r="L41" s="641" t="str">
        <f t="shared" si="0"/>
        <v/>
      </c>
      <c r="M41" s="814"/>
      <c r="N41" s="1083"/>
      <c r="O41" s="1083"/>
      <c r="Q41" s="261"/>
      <c r="R41" s="276"/>
      <c r="S41" s="641" t="str">
        <f t="shared" si="1"/>
        <v/>
      </c>
      <c r="T41" s="814"/>
      <c r="U41" s="1083"/>
      <c r="V41" s="1083"/>
      <c r="X41" s="261"/>
      <c r="Y41" s="276"/>
      <c r="Z41" s="641" t="str">
        <f t="shared" si="2"/>
        <v/>
      </c>
      <c r="AA41" s="814"/>
      <c r="AB41" s="1083"/>
      <c r="AC41" s="1083"/>
      <c r="AE41" s="261"/>
      <c r="AF41" s="276"/>
      <c r="AG41" s="641" t="str">
        <f t="shared" si="3"/>
        <v/>
      </c>
      <c r="AH41" s="814"/>
      <c r="AI41" s="1083"/>
      <c r="AJ41" s="1083"/>
      <c r="AL41" s="261"/>
      <c r="AM41" s="276"/>
      <c r="AN41" s="641" t="str">
        <f t="shared" si="4"/>
        <v/>
      </c>
      <c r="AO41" s="814"/>
      <c r="AP41" s="1083"/>
      <c r="AQ41" s="1083"/>
      <c r="AS41" s="261"/>
      <c r="AT41" s="276"/>
      <c r="AU41" s="641" t="str">
        <f t="shared" si="5"/>
        <v/>
      </c>
      <c r="AV41" s="814"/>
      <c r="CH41" s="277"/>
    </row>
    <row r="42" spans="1:86" s="275" customFormat="1" ht="15" customHeight="1">
      <c r="A42" s="818"/>
      <c r="B42" s="291"/>
      <c r="C42" s="671"/>
      <c r="E42" s="540"/>
      <c r="F42" s="814"/>
      <c r="G42" s="1083"/>
      <c r="H42" s="1083"/>
      <c r="J42" s="261"/>
      <c r="K42" s="276"/>
      <c r="L42" s="641" t="str">
        <f t="shared" si="0"/>
        <v/>
      </c>
      <c r="M42" s="814"/>
      <c r="N42" s="1083"/>
      <c r="O42" s="1083"/>
      <c r="Q42" s="261"/>
      <c r="R42" s="276"/>
      <c r="S42" s="641" t="str">
        <f t="shared" si="1"/>
        <v/>
      </c>
      <c r="T42" s="814"/>
      <c r="U42" s="1083"/>
      <c r="V42" s="1083"/>
      <c r="X42" s="261"/>
      <c r="Y42" s="276"/>
      <c r="Z42" s="641" t="str">
        <f t="shared" si="2"/>
        <v/>
      </c>
      <c r="AA42" s="814"/>
      <c r="AB42" s="1083"/>
      <c r="AC42" s="1083"/>
      <c r="AE42" s="261"/>
      <c r="AF42" s="276"/>
      <c r="AG42" s="641" t="str">
        <f t="shared" si="3"/>
        <v/>
      </c>
      <c r="AH42" s="814"/>
      <c r="AI42" s="1083"/>
      <c r="AJ42" s="1083"/>
      <c r="AL42" s="261"/>
      <c r="AM42" s="276"/>
      <c r="AN42" s="641" t="str">
        <f t="shared" si="4"/>
        <v/>
      </c>
      <c r="AO42" s="814"/>
      <c r="AP42" s="1083"/>
      <c r="AQ42" s="1083"/>
      <c r="AS42" s="261"/>
      <c r="AT42" s="276"/>
      <c r="AU42" s="641" t="str">
        <f t="shared" si="5"/>
        <v/>
      </c>
      <c r="AV42" s="814"/>
      <c r="CH42" s="277"/>
    </row>
    <row r="43" spans="1:86" ht="15" customHeight="1">
      <c r="A43" s="818"/>
      <c r="B43" s="291"/>
      <c r="C43" s="671"/>
      <c r="D43" s="275"/>
      <c r="E43" s="540"/>
      <c r="F43" s="814"/>
      <c r="G43" s="1083"/>
      <c r="H43" s="1083"/>
      <c r="I43" s="275"/>
      <c r="J43" s="261"/>
      <c r="K43" s="276"/>
      <c r="L43" s="641" t="str">
        <f t="shared" si="0"/>
        <v/>
      </c>
      <c r="M43" s="814"/>
      <c r="N43" s="1083"/>
      <c r="O43" s="1083"/>
      <c r="P43" s="275"/>
      <c r="Q43" s="261"/>
      <c r="R43" s="276"/>
      <c r="S43" s="641" t="str">
        <f t="shared" si="1"/>
        <v/>
      </c>
      <c r="T43" s="814"/>
      <c r="U43" s="1083"/>
      <c r="V43" s="1083"/>
      <c r="W43" s="275"/>
      <c r="X43" s="261"/>
      <c r="Y43" s="276"/>
      <c r="Z43" s="641" t="str">
        <f t="shared" si="2"/>
        <v/>
      </c>
      <c r="AA43" s="814"/>
      <c r="AB43" s="1083"/>
      <c r="AC43" s="1083"/>
      <c r="AD43" s="275"/>
      <c r="AE43" s="261"/>
      <c r="AF43" s="276"/>
      <c r="AG43" s="641" t="str">
        <f t="shared" si="3"/>
        <v/>
      </c>
      <c r="AH43" s="814"/>
      <c r="AI43" s="1083"/>
      <c r="AJ43" s="1083"/>
      <c r="AK43" s="275"/>
      <c r="AL43" s="261"/>
      <c r="AM43" s="276"/>
      <c r="AN43" s="641" t="str">
        <f t="shared" si="4"/>
        <v/>
      </c>
      <c r="AO43" s="814"/>
      <c r="AP43" s="1083"/>
      <c r="AQ43" s="1083"/>
      <c r="AR43" s="275"/>
      <c r="AS43" s="261"/>
      <c r="AT43" s="276"/>
      <c r="AU43" s="641" t="str">
        <f t="shared" si="5"/>
        <v/>
      </c>
      <c r="AV43" s="814"/>
      <c r="AW43" s="275"/>
      <c r="AX43" s="275"/>
    </row>
    <row r="44" spans="1:86" ht="15" customHeight="1">
      <c r="A44" s="818"/>
      <c r="B44" s="819"/>
      <c r="C44" s="820"/>
      <c r="D44" s="275"/>
      <c r="E44" s="821"/>
      <c r="F44" s="814"/>
      <c r="G44" s="1092"/>
      <c r="H44" s="1092"/>
      <c r="I44" s="275"/>
      <c r="J44" s="822"/>
      <c r="K44" s="276"/>
      <c r="L44" s="823" t="str">
        <f t="shared" si="0"/>
        <v/>
      </c>
      <c r="M44" s="814"/>
      <c r="N44" s="1092"/>
      <c r="O44" s="1092"/>
      <c r="P44" s="275"/>
      <c r="Q44" s="822"/>
      <c r="R44" s="276"/>
      <c r="S44" s="823" t="str">
        <f t="shared" si="1"/>
        <v/>
      </c>
      <c r="T44" s="814"/>
      <c r="U44" s="1092"/>
      <c r="V44" s="1092"/>
      <c r="W44" s="275"/>
      <c r="X44" s="822"/>
      <c r="Y44" s="276"/>
      <c r="Z44" s="823" t="str">
        <f t="shared" si="2"/>
        <v/>
      </c>
      <c r="AA44" s="814"/>
      <c r="AB44" s="1092"/>
      <c r="AC44" s="1092"/>
      <c r="AD44" s="275"/>
      <c r="AE44" s="822"/>
      <c r="AF44" s="276"/>
      <c r="AG44" s="823" t="str">
        <f t="shared" si="3"/>
        <v/>
      </c>
      <c r="AH44" s="814"/>
      <c r="AI44" s="1092"/>
      <c r="AJ44" s="1092"/>
      <c r="AK44" s="275"/>
      <c r="AL44" s="822"/>
      <c r="AM44" s="276"/>
      <c r="AN44" s="823" t="str">
        <f t="shared" si="4"/>
        <v/>
      </c>
      <c r="AO44" s="814"/>
      <c r="AP44" s="1092"/>
      <c r="AQ44" s="1092"/>
      <c r="AR44" s="275"/>
      <c r="AS44" s="822"/>
      <c r="AT44" s="276"/>
      <c r="AU44" s="823" t="str">
        <f t="shared" si="5"/>
        <v/>
      </c>
      <c r="AV44" s="814"/>
      <c r="AW44" s="275"/>
      <c r="AX44" s="275"/>
    </row>
    <row r="45" spans="1:86" ht="15">
      <c r="A45" s="160"/>
      <c r="B45" s="1087" t="str">
        <f ca="1">OFFSET(Lexicon!B836,0,$B$3)</f>
        <v xml:space="preserve"> Assess Risks</v>
      </c>
      <c r="C45" s="1087"/>
      <c r="D45" s="1087"/>
      <c r="E45" s="1087"/>
      <c r="F45" s="68"/>
      <c r="G45" s="1087" t="str">
        <f ca="1">OFFSET(Lexicon!B836,0,$B$3)</f>
        <v xml:space="preserve"> Assess Risks</v>
      </c>
      <c r="H45" s="1087"/>
      <c r="I45" s="1087"/>
      <c r="J45" s="1087"/>
      <c r="K45" s="1087"/>
      <c r="L45" s="1087"/>
      <c r="M45" s="68"/>
      <c r="N45" s="1087" t="str">
        <f ca="1">OFFSET(Lexicon!B836,0,$B$3)</f>
        <v xml:space="preserve"> Assess Risks</v>
      </c>
      <c r="O45" s="1087"/>
      <c r="P45" s="1087"/>
      <c r="Q45" s="1087"/>
      <c r="R45" s="1087"/>
      <c r="S45" s="1087"/>
      <c r="T45" s="68"/>
      <c r="U45" s="1087" t="str">
        <f ca="1">OFFSET(Lexicon!B836,0,$B$3)</f>
        <v xml:space="preserve"> Assess Risks</v>
      </c>
      <c r="V45" s="1087"/>
      <c r="W45" s="1087"/>
      <c r="X45" s="1087"/>
      <c r="Y45" s="1087"/>
      <c r="Z45" s="1087"/>
      <c r="AA45" s="68"/>
      <c r="AB45" s="1087" t="str">
        <f ca="1">OFFSET(Lexicon!B836,0,$B$3)</f>
        <v xml:space="preserve"> Assess Risks</v>
      </c>
      <c r="AC45" s="1087"/>
      <c r="AD45" s="1087"/>
      <c r="AE45" s="1087"/>
      <c r="AF45" s="1087"/>
      <c r="AG45" s="1087"/>
      <c r="AH45" s="68"/>
      <c r="AI45" s="1087" t="str">
        <f ca="1">OFFSET(Lexicon!B836,0,$B$3)</f>
        <v xml:space="preserve"> Assess Risks</v>
      </c>
      <c r="AJ45" s="1087"/>
      <c r="AK45" s="1087"/>
      <c r="AL45" s="1087"/>
      <c r="AM45" s="1087"/>
      <c r="AN45" s="1087"/>
      <c r="AO45" s="68"/>
      <c r="AP45" s="1087" t="str">
        <f ca="1">OFFSET(Lexicon!B836,0,$B$3)</f>
        <v xml:space="preserve"> Assess Risks</v>
      </c>
      <c r="AQ45" s="1087"/>
      <c r="AR45" s="1087"/>
      <c r="AS45" s="1087"/>
      <c r="AT45" s="1087"/>
      <c r="AU45" s="1087"/>
      <c r="AV45" s="68"/>
    </row>
    <row r="46" spans="1:86" ht="25.5" customHeight="1" thickBot="1">
      <c r="A46" s="160"/>
      <c r="B46" s="1086" t="str">
        <f ca="1">OFFSET(Lexicon!B837,0,$B$3)</f>
        <v>Identify adverse consequences</v>
      </c>
      <c r="C46" s="1086"/>
      <c r="D46" s="1086"/>
      <c r="E46" s="1086"/>
      <c r="F46" s="68"/>
      <c r="H46" s="882" t="s">
        <v>4692</v>
      </c>
      <c r="J46" s="253" t="str">
        <f ca="1">OFFSET(Lexicon!B855,0,$B$3)</f>
        <v>Probability</v>
      </c>
      <c r="L46" s="71" t="str">
        <f ca="1">OFFSET(Lexicon!B856,0,$B$3)</f>
        <v>Seriousness</v>
      </c>
      <c r="M46" s="68"/>
      <c r="O46" s="882" t="s">
        <v>4692</v>
      </c>
      <c r="Q46" s="254" t="str">
        <f ca="1">OFFSET(Lexicon!B855,0,$B$3)</f>
        <v>Probability</v>
      </c>
      <c r="S46" s="253" t="str">
        <f ca="1">OFFSET(Lexicon!B856,0,$B$3)</f>
        <v>Seriousness</v>
      </c>
      <c r="T46" s="68"/>
      <c r="V46" s="882" t="s">
        <v>4692</v>
      </c>
      <c r="X46" s="253" t="str">
        <f ca="1">OFFSET(Lexicon!B855,0,$B$3)</f>
        <v>Probability</v>
      </c>
      <c r="Z46" s="253" t="str">
        <f ca="1">OFFSET(Lexicon!B856,0,$B$3)</f>
        <v>Seriousness</v>
      </c>
      <c r="AA46" s="68"/>
      <c r="AC46" s="882" t="s">
        <v>4692</v>
      </c>
      <c r="AE46" s="253" t="str">
        <f ca="1">OFFSET(Lexicon!B855,0,$B$3)</f>
        <v>Probability</v>
      </c>
      <c r="AG46" s="253" t="str">
        <f ca="1">OFFSET(Lexicon!B856,0,$B$3)</f>
        <v>Seriousness</v>
      </c>
      <c r="AH46" s="68"/>
      <c r="AJ46" s="882" t="s">
        <v>4692</v>
      </c>
      <c r="AL46" s="253" t="str">
        <f ca="1">OFFSET(Lexicon!B855,0,$B$3)</f>
        <v>Probability</v>
      </c>
      <c r="AN46" s="253" t="str">
        <f ca="1">OFFSET(Lexicon!B856,0,$B$3)</f>
        <v>Seriousness</v>
      </c>
      <c r="AO46" s="68"/>
      <c r="AP46" s="883"/>
      <c r="AQ46" s="882" t="s">
        <v>4692</v>
      </c>
      <c r="AS46" s="253" t="str">
        <f ca="1">OFFSET(Lexicon!B855,0,$B$3)</f>
        <v>Probability</v>
      </c>
      <c r="AU46" s="253" t="str">
        <f ca="1">OFFSET(Lexicon!B856,0,$B$3)</f>
        <v>Seriousness</v>
      </c>
      <c r="AV46" s="68"/>
    </row>
    <row r="47" spans="1:86">
      <c r="A47" s="160"/>
      <c r="B47" s="528" t="str">
        <f ca="1">OFFSET(Lexicon!B838,0,$B$3)</f>
        <v>Start with the highest performing alternative</v>
      </c>
      <c r="C47" s="1080" t="str">
        <f ca="1">OFFSET(Lexicon!B839,0,$B$3)</f>
        <v>Imagine you have implemented this alternative</v>
      </c>
      <c r="D47" s="1080"/>
      <c r="E47" s="1080"/>
      <c r="F47" s="68"/>
      <c r="G47" s="884" t="str">
        <f ca="1">OFFSET(Lexicon!B853,0,$B$3)</f>
        <v>If…</v>
      </c>
      <c r="J47" s="254"/>
      <c r="L47" s="70"/>
      <c r="M47" s="68"/>
      <c r="N47" s="884" t="str">
        <f ca="1">OFFSET(Lexicon!B853,0,$B$3)</f>
        <v>If…</v>
      </c>
      <c r="Q47" s="254"/>
      <c r="S47" s="70"/>
      <c r="T47" s="68"/>
      <c r="U47" s="884" t="str">
        <f ca="1">OFFSET(Lexicon!B853,0,$B$3)</f>
        <v>If…</v>
      </c>
      <c r="X47" s="254"/>
      <c r="Z47" s="70"/>
      <c r="AA47" s="68"/>
      <c r="AB47" s="884" t="str">
        <f ca="1">OFFSET(Lexicon!B853,0,$B$3)</f>
        <v>If…</v>
      </c>
      <c r="AE47" s="254"/>
      <c r="AG47" s="70"/>
      <c r="AH47" s="68"/>
      <c r="AI47" s="884" t="str">
        <f ca="1">OFFSET(Lexicon!B853,0,$B$3)</f>
        <v>If…</v>
      </c>
      <c r="AL47" s="254"/>
      <c r="AN47" s="70"/>
      <c r="AO47" s="68"/>
      <c r="AP47" s="884" t="str">
        <f ca="1">OFFSET(Lexicon!B853,0,$B$3)</f>
        <v>If…</v>
      </c>
      <c r="AS47" s="254"/>
      <c r="AU47" s="70"/>
      <c r="AV47" s="68"/>
    </row>
    <row r="48" spans="1:86">
      <c r="A48" s="160"/>
      <c r="B48" s="1085" t="str">
        <f ca="1">OFFSET(Lexicon!B840,0,$B$3)</f>
        <v>What risks are associated with this alternative?</v>
      </c>
      <c r="C48" s="1085"/>
      <c r="D48" s="1085"/>
      <c r="E48" s="1085"/>
      <c r="F48" s="68"/>
      <c r="H48" s="672"/>
      <c r="I48" s="885"/>
      <c r="J48" s="539"/>
      <c r="M48" s="68"/>
      <c r="O48" s="672"/>
      <c r="P48" s="885"/>
      <c r="Q48" s="539"/>
      <c r="S48" s="761"/>
      <c r="T48" s="68"/>
      <c r="V48" s="672"/>
      <c r="W48" s="885"/>
      <c r="X48" s="539"/>
      <c r="Z48" s="761"/>
      <c r="AA48" s="68"/>
      <c r="AC48" s="672"/>
      <c r="AD48" s="885"/>
      <c r="AE48" s="539"/>
      <c r="AG48" s="761"/>
      <c r="AH48" s="68"/>
      <c r="AJ48" s="672"/>
      <c r="AK48" s="885"/>
      <c r="AL48" s="539"/>
      <c r="AN48" s="761"/>
      <c r="AO48" s="68"/>
      <c r="AQ48" s="672"/>
      <c r="AR48" s="885"/>
      <c r="AS48" s="539"/>
      <c r="AU48" s="761"/>
      <c r="AV48" s="68"/>
    </row>
    <row r="49" spans="1:48">
      <c r="A49" s="160"/>
      <c r="B49" s="1085" t="str">
        <f ca="1">OFFSET(Lexicon!B841,0,$B$3)</f>
        <v>What could go wrong, short and long term, if this alternative is chosen?</v>
      </c>
      <c r="C49" s="1085"/>
      <c r="D49" s="1085"/>
      <c r="E49" s="1085"/>
      <c r="F49" s="68"/>
      <c r="G49" s="886" t="str">
        <f ca="1">OFFSET(Lexicon!B854,0,$B$3)</f>
        <v>then…</v>
      </c>
      <c r="M49" s="68"/>
      <c r="N49" s="886" t="str">
        <f ca="1">OFFSET(Lexicon!B854,0,$B$3)</f>
        <v>then…</v>
      </c>
      <c r="S49" s="761"/>
      <c r="T49" s="68"/>
      <c r="U49" s="886" t="str">
        <f ca="1">OFFSET(Lexicon!B854,0,$B$3)</f>
        <v>then…</v>
      </c>
      <c r="Z49" s="761"/>
      <c r="AA49" s="68"/>
      <c r="AB49" s="886" t="str">
        <f ca="1">OFFSET(Lexicon!B854,0,$B$3)</f>
        <v>then…</v>
      </c>
      <c r="AG49" s="761"/>
      <c r="AH49" s="68"/>
      <c r="AI49" s="886" t="str">
        <f ca="1">OFFSET(Lexicon!B854,0,$B$3)</f>
        <v>then…</v>
      </c>
      <c r="AN49" s="761"/>
      <c r="AO49" s="68"/>
      <c r="AP49" s="886" t="str">
        <f ca="1">OFFSET(Lexicon!B854,0,$B$3)</f>
        <v>then…</v>
      </c>
      <c r="AU49" s="761"/>
      <c r="AV49" s="68"/>
    </row>
    <row r="50" spans="1:48">
      <c r="A50" s="160"/>
      <c r="B50" s="1085" t="str">
        <f ca="1">OFFSET(Lexicon!B842,0,$B$3)</f>
        <v>What are the implications of being close to a MUST limit or threshold?</v>
      </c>
      <c r="C50" s="1085"/>
      <c r="D50" s="1085"/>
      <c r="E50" s="1085"/>
      <c r="F50" s="68"/>
      <c r="G50" s="886"/>
      <c r="H50" s="673"/>
      <c r="L50" s="539"/>
      <c r="M50" s="68"/>
      <c r="N50" s="886"/>
      <c r="O50" s="673"/>
      <c r="S50" s="539"/>
      <c r="T50" s="68"/>
      <c r="U50" s="886"/>
      <c r="V50" s="673"/>
      <c r="Z50" s="539"/>
      <c r="AA50" s="68"/>
      <c r="AB50" s="886"/>
      <c r="AC50" s="673"/>
      <c r="AG50" s="539"/>
      <c r="AH50" s="68"/>
      <c r="AI50" s="886"/>
      <c r="AJ50" s="673"/>
      <c r="AN50" s="539"/>
      <c r="AO50" s="68"/>
      <c r="AP50" s="886"/>
      <c r="AQ50" s="673"/>
      <c r="AU50" s="539"/>
      <c r="AV50" s="68"/>
    </row>
    <row r="51" spans="1:48">
      <c r="A51" s="160"/>
      <c r="B51" s="1085" t="str">
        <f ca="1">OFFSET(Lexicon!B843,0,$B$3)</f>
        <v>What information about this alternative might be invalid? What are the implications?</v>
      </c>
      <c r="C51" s="1085"/>
      <c r="D51" s="1085"/>
      <c r="E51" s="1085"/>
      <c r="F51" s="68"/>
      <c r="G51" s="887"/>
      <c r="H51" s="887"/>
      <c r="I51" s="887"/>
      <c r="J51" s="888"/>
      <c r="K51" s="887"/>
      <c r="L51" s="887"/>
      <c r="M51" s="68"/>
      <c r="N51" s="887"/>
      <c r="O51" s="887"/>
      <c r="P51" s="887"/>
      <c r="Q51" s="888"/>
      <c r="R51" s="887"/>
      <c r="S51" s="887"/>
      <c r="T51" s="68"/>
      <c r="U51" s="887"/>
      <c r="V51" s="887"/>
      <c r="W51" s="887"/>
      <c r="X51" s="888"/>
      <c r="Y51" s="887"/>
      <c r="Z51" s="887"/>
      <c r="AA51" s="68"/>
      <c r="AB51" s="887"/>
      <c r="AC51" s="887"/>
      <c r="AD51" s="887"/>
      <c r="AE51" s="888"/>
      <c r="AF51" s="887"/>
      <c r="AG51" s="887"/>
      <c r="AH51" s="68"/>
      <c r="AI51" s="887"/>
      <c r="AJ51" s="887"/>
      <c r="AK51" s="887"/>
      <c r="AL51" s="888"/>
      <c r="AM51" s="887"/>
      <c r="AN51" s="887"/>
      <c r="AO51" s="68"/>
      <c r="AP51" s="887"/>
      <c r="AQ51" s="887"/>
      <c r="AR51" s="887"/>
      <c r="AS51" s="888"/>
      <c r="AT51" s="887"/>
      <c r="AU51" s="887"/>
      <c r="AV51" s="68"/>
    </row>
    <row r="52" spans="1:48">
      <c r="A52" s="160"/>
      <c r="B52" s="1085"/>
      <c r="C52" s="1085"/>
      <c r="D52" s="1085"/>
      <c r="E52" s="1085"/>
      <c r="F52" s="68"/>
      <c r="G52" s="884" t="str">
        <f ca="1">OFFSET(Lexicon!B853,0,$B$3)</f>
        <v>If…</v>
      </c>
      <c r="J52" s="254"/>
      <c r="L52" s="70"/>
      <c r="M52" s="68"/>
      <c r="N52" s="884" t="str">
        <f ca="1">OFFSET(Lexicon!B853,0,$B$3)</f>
        <v>If…</v>
      </c>
      <c r="Q52" s="254"/>
      <c r="S52" s="70"/>
      <c r="T52" s="68"/>
      <c r="U52" s="884" t="str">
        <f ca="1">OFFSET(Lexicon!B853,0,$B$3)</f>
        <v>If…</v>
      </c>
      <c r="X52" s="254"/>
      <c r="Z52" s="70"/>
      <c r="AA52" s="68"/>
      <c r="AB52" s="884" t="str">
        <f ca="1">OFFSET(Lexicon!B853,0,$B$3)</f>
        <v>If…</v>
      </c>
      <c r="AE52" s="254"/>
      <c r="AG52" s="70"/>
      <c r="AH52" s="68"/>
      <c r="AI52" s="884" t="str">
        <f ca="1">OFFSET(Lexicon!B853,0,$B$3)</f>
        <v>If…</v>
      </c>
      <c r="AL52" s="254"/>
      <c r="AN52" s="70"/>
      <c r="AO52" s="68"/>
      <c r="AP52" s="884" t="str">
        <f ca="1">OFFSET(Lexicon!B853,0,$B$3)</f>
        <v>If…</v>
      </c>
      <c r="AS52" s="254"/>
      <c r="AU52" s="70"/>
      <c r="AV52" s="68"/>
    </row>
    <row r="53" spans="1:48">
      <c r="B53" s="1085" t="str">
        <f ca="1">OFFSET(Lexicon!B844,0,$B$3)</f>
        <v>Use “If…, then…” format; e.g., If X happens, then Y is the adverse consequence</v>
      </c>
      <c r="C53" s="1085"/>
      <c r="D53" s="1085"/>
      <c r="E53" s="1085"/>
      <c r="F53" s="68"/>
      <c r="H53" s="672"/>
      <c r="I53" s="885"/>
      <c r="J53" s="539"/>
      <c r="M53" s="68"/>
      <c r="O53" s="672"/>
      <c r="P53" s="885"/>
      <c r="Q53" s="539"/>
      <c r="S53" s="761"/>
      <c r="T53" s="68"/>
      <c r="V53" s="672"/>
      <c r="W53" s="885"/>
      <c r="X53" s="539"/>
      <c r="Z53" s="761"/>
      <c r="AA53" s="68"/>
      <c r="AC53" s="672"/>
      <c r="AD53" s="885"/>
      <c r="AE53" s="539"/>
      <c r="AG53" s="761"/>
      <c r="AH53" s="68"/>
      <c r="AJ53" s="672"/>
      <c r="AK53" s="885"/>
      <c r="AL53" s="539"/>
      <c r="AN53" s="761"/>
      <c r="AO53" s="68"/>
      <c r="AQ53" s="672"/>
      <c r="AR53" s="885"/>
      <c r="AS53" s="539"/>
      <c r="AU53" s="761"/>
      <c r="AV53" s="68"/>
    </row>
    <row r="54" spans="1:48">
      <c r="B54" s="987"/>
      <c r="C54" s="987"/>
      <c r="D54" s="987"/>
      <c r="E54" s="987"/>
      <c r="F54" s="68"/>
      <c r="G54" s="886" t="str">
        <f ca="1">OFFSET(Lexicon!B854,0,$B$3)</f>
        <v>then…</v>
      </c>
      <c r="M54" s="68"/>
      <c r="N54" s="886" t="str">
        <f ca="1">OFFSET(Lexicon!B854,0,$B$3)</f>
        <v>then…</v>
      </c>
      <c r="S54" s="761"/>
      <c r="T54" s="68"/>
      <c r="U54" s="886" t="str">
        <f ca="1">OFFSET(Lexicon!B854,0,$B$3)</f>
        <v>then…</v>
      </c>
      <c r="Z54" s="761"/>
      <c r="AA54" s="68"/>
      <c r="AB54" s="886" t="str">
        <f ca="1">OFFSET(Lexicon!B854,0,$B$3)</f>
        <v>then…</v>
      </c>
      <c r="AG54" s="761"/>
      <c r="AH54" s="68"/>
      <c r="AI54" s="886" t="str">
        <f ca="1">OFFSET(Lexicon!B854,0,$B$3)</f>
        <v>then…</v>
      </c>
      <c r="AN54" s="761"/>
      <c r="AO54" s="68"/>
      <c r="AP54" s="886" t="str">
        <f ca="1">OFFSET(Lexicon!B854,0,$B$3)</f>
        <v>then…</v>
      </c>
      <c r="AU54" s="761"/>
      <c r="AV54" s="68"/>
    </row>
    <row r="55" spans="1:48" ht="16.5" customHeight="1">
      <c r="B55" s="1085" t="str">
        <f ca="1">OFFSET(Lexicon!B845,0,$B$3)</f>
        <v>Identify adverse consequences for all alternatives that are close to the best performer</v>
      </c>
      <c r="C55" s="1085"/>
      <c r="D55" s="1085"/>
      <c r="E55" s="1085"/>
      <c r="F55" s="68"/>
      <c r="G55" s="886"/>
      <c r="H55" s="673"/>
      <c r="L55" s="539"/>
      <c r="M55" s="68"/>
      <c r="N55" s="886"/>
      <c r="O55" s="673"/>
      <c r="S55" s="539"/>
      <c r="T55" s="68"/>
      <c r="U55" s="886"/>
      <c r="V55" s="673"/>
      <c r="Z55" s="539"/>
      <c r="AA55" s="68"/>
      <c r="AB55" s="886"/>
      <c r="AC55" s="673"/>
      <c r="AG55" s="539"/>
      <c r="AH55" s="68"/>
      <c r="AI55" s="886"/>
      <c r="AJ55" s="673"/>
      <c r="AN55" s="815"/>
      <c r="AO55" s="68"/>
      <c r="AP55" s="886"/>
      <c r="AQ55" s="673"/>
      <c r="AU55" s="539"/>
      <c r="AV55" s="68"/>
    </row>
    <row r="56" spans="1:48" ht="18">
      <c r="F56" s="68"/>
      <c r="G56" s="887"/>
      <c r="H56" s="887"/>
      <c r="I56" s="887"/>
      <c r="J56" s="888"/>
      <c r="K56" s="887"/>
      <c r="L56" s="887"/>
      <c r="M56" s="68"/>
      <c r="N56" s="887"/>
      <c r="O56" s="887"/>
      <c r="P56" s="889"/>
      <c r="Q56" s="888"/>
      <c r="R56" s="887"/>
      <c r="S56" s="887"/>
      <c r="T56" s="68"/>
      <c r="U56" s="887"/>
      <c r="V56" s="887"/>
      <c r="W56" s="887"/>
      <c r="X56" s="888"/>
      <c r="Y56" s="887"/>
      <c r="Z56" s="887"/>
      <c r="AA56" s="68"/>
      <c r="AB56" s="887"/>
      <c r="AC56" s="887"/>
      <c r="AD56" s="887"/>
      <c r="AE56" s="888"/>
      <c r="AF56" s="887"/>
      <c r="AG56" s="887"/>
      <c r="AH56" s="68"/>
      <c r="AI56" s="887"/>
      <c r="AJ56" s="887"/>
      <c r="AK56" s="887"/>
      <c r="AL56" s="888"/>
      <c r="AM56" s="887"/>
      <c r="AN56" s="887"/>
      <c r="AO56" s="68"/>
      <c r="AP56" s="887"/>
      <c r="AQ56" s="887"/>
      <c r="AR56" s="887"/>
      <c r="AS56" s="888"/>
      <c r="AT56" s="887"/>
      <c r="AU56" s="887"/>
      <c r="AV56" s="68"/>
    </row>
    <row r="57" spans="1:48" ht="15" customHeight="1">
      <c r="B57" s="1086" t="str">
        <f ca="1">OFFSET(Lexicon!B847,0,$B$3)</f>
        <v>Assess the threat</v>
      </c>
      <c r="C57" s="1086"/>
      <c r="D57" s="1086"/>
      <c r="E57" s="1086"/>
      <c r="F57" s="68"/>
      <c r="G57" s="884" t="str">
        <f ca="1">OFFSET(Lexicon!B853,0,$B$3)</f>
        <v>If…</v>
      </c>
      <c r="J57" s="254"/>
      <c r="L57" s="70"/>
      <c r="M57" s="68"/>
      <c r="N57" s="884" t="str">
        <f ca="1">OFFSET(Lexicon!B853,0,$B$3)</f>
        <v>If…</v>
      </c>
      <c r="Q57" s="254"/>
      <c r="S57" s="70"/>
      <c r="T57" s="68"/>
      <c r="U57" s="884" t="str">
        <f ca="1">OFFSET(Lexicon!B853,0,$B$3)</f>
        <v>If…</v>
      </c>
      <c r="X57" s="254"/>
      <c r="Z57" s="70"/>
      <c r="AA57" s="68"/>
      <c r="AB57" s="884" t="str">
        <f ca="1">OFFSET(Lexicon!B853,0,$B$3)</f>
        <v>If…</v>
      </c>
      <c r="AE57" s="254"/>
      <c r="AG57" s="70"/>
      <c r="AH57" s="68"/>
      <c r="AI57" s="884" t="str">
        <f ca="1">OFFSET(Lexicon!B853,0,$B$3)</f>
        <v>If…</v>
      </c>
      <c r="AL57" s="254"/>
      <c r="AN57" s="70"/>
      <c r="AO57" s="68"/>
      <c r="AP57" s="884" t="str">
        <f ca="1">OFFSET(Lexicon!B853,0,$B$3)</f>
        <v>If…</v>
      </c>
      <c r="AS57" s="254"/>
      <c r="AU57" s="70"/>
      <c r="AV57" s="68"/>
    </row>
    <row r="58" spans="1:48">
      <c r="B58" s="1080" t="str">
        <f ca="1">OFFSET(Lexicon!B848,0,$B$3)</f>
        <v xml:space="preserve">How likely is each adverse consequence? (probability - record the rational; mark each H, M, or L (±) </v>
      </c>
      <c r="C58" s="1080"/>
      <c r="D58" s="1080"/>
      <c r="E58" s="1080"/>
      <c r="F58" s="68"/>
      <c r="H58" s="672"/>
      <c r="I58" s="885"/>
      <c r="J58" s="539"/>
      <c r="M58" s="68"/>
      <c r="O58" s="672"/>
      <c r="P58" s="885"/>
      <c r="Q58" s="539"/>
      <c r="S58" s="761"/>
      <c r="T58" s="68"/>
      <c r="V58" s="672"/>
      <c r="W58" s="885"/>
      <c r="X58" s="539"/>
      <c r="Z58" s="761"/>
      <c r="AA58" s="68"/>
      <c r="AC58" s="672"/>
      <c r="AD58" s="885"/>
      <c r="AE58" s="539"/>
      <c r="AG58" s="761"/>
      <c r="AH58" s="68"/>
      <c r="AJ58" s="672"/>
      <c r="AK58" s="885"/>
      <c r="AL58" s="539"/>
      <c r="AN58" s="761"/>
      <c r="AO58" s="68"/>
      <c r="AQ58" s="672"/>
      <c r="AR58" s="885"/>
      <c r="AS58" s="539"/>
      <c r="AU58" s="761"/>
      <c r="AV58" s="68"/>
    </row>
    <row r="59" spans="1:48">
      <c r="B59" s="1080"/>
      <c r="C59" s="1080"/>
      <c r="D59" s="1080"/>
      <c r="E59" s="1080"/>
      <c r="F59" s="68"/>
      <c r="G59" s="886" t="str">
        <f ca="1">OFFSET(Lexicon!B854,0,$B$3)</f>
        <v>then…</v>
      </c>
      <c r="M59" s="68"/>
      <c r="N59" s="886" t="str">
        <f ca="1">OFFSET(Lexicon!B854,0,$B$3)</f>
        <v>then…</v>
      </c>
      <c r="S59" s="761"/>
      <c r="T59" s="68"/>
      <c r="U59" s="886" t="str">
        <f ca="1">OFFSET(Lexicon!B854,0,$B$3)</f>
        <v>then…</v>
      </c>
      <c r="Z59" s="761"/>
      <c r="AA59" s="68"/>
      <c r="AB59" s="886" t="str">
        <f ca="1">OFFSET(Lexicon!B854,0,$B$3)</f>
        <v>then…</v>
      </c>
      <c r="AG59" s="761"/>
      <c r="AH59" s="68"/>
      <c r="AI59" s="886" t="str">
        <f ca="1">OFFSET(Lexicon!B854,0,$B$3)</f>
        <v>then…</v>
      </c>
      <c r="AN59" s="761"/>
      <c r="AO59" s="68"/>
      <c r="AP59" s="886" t="str">
        <f ca="1">OFFSET(Lexicon!B854,0,$B$3)</f>
        <v>then…</v>
      </c>
      <c r="AU59" s="761"/>
      <c r="AV59" s="68"/>
    </row>
    <row r="60" spans="1:48">
      <c r="B60" s="1080" t="str">
        <f ca="1">OFFSET(Lexicon!B849,0,$B$3)</f>
        <v>What level of impact will this adverse consequence have? (seriousness - record the rational; mark each H, M, or L (±)</v>
      </c>
      <c r="C60" s="1080"/>
      <c r="D60" s="1080"/>
      <c r="E60" s="1080"/>
      <c r="F60" s="68"/>
      <c r="G60" s="886"/>
      <c r="H60" s="673"/>
      <c r="L60" s="539"/>
      <c r="M60" s="68"/>
      <c r="N60" s="886"/>
      <c r="O60" s="673"/>
      <c r="S60" s="539"/>
      <c r="T60" s="68"/>
      <c r="U60" s="886"/>
      <c r="V60" s="673"/>
      <c r="Z60" s="539"/>
      <c r="AA60" s="68"/>
      <c r="AB60" s="886"/>
      <c r="AC60" s="673"/>
      <c r="AG60" s="539"/>
      <c r="AH60" s="68"/>
      <c r="AI60" s="886"/>
      <c r="AJ60" s="673"/>
      <c r="AN60" s="815"/>
      <c r="AO60" s="68"/>
      <c r="AP60" s="886"/>
      <c r="AQ60" s="673"/>
      <c r="AU60" s="539"/>
      <c r="AV60" s="68"/>
    </row>
    <row r="61" spans="1:48">
      <c r="B61" s="1080"/>
      <c r="C61" s="1080"/>
      <c r="D61" s="1080"/>
      <c r="E61" s="1080"/>
      <c r="F61" s="68"/>
      <c r="G61" s="887"/>
      <c r="H61" s="887"/>
      <c r="I61" s="887"/>
      <c r="J61" s="888"/>
      <c r="K61" s="887"/>
      <c r="L61" s="887"/>
      <c r="M61" s="68"/>
      <c r="N61" s="887"/>
      <c r="O61" s="887"/>
      <c r="P61" s="887"/>
      <c r="Q61" s="888"/>
      <c r="R61" s="887"/>
      <c r="S61" s="887"/>
      <c r="T61" s="68"/>
      <c r="U61" s="887"/>
      <c r="V61" s="887"/>
      <c r="W61" s="887"/>
      <c r="X61" s="888"/>
      <c r="Y61" s="887"/>
      <c r="Z61" s="887"/>
      <c r="AA61" s="68"/>
      <c r="AB61" s="887"/>
      <c r="AC61" s="887"/>
      <c r="AD61" s="887"/>
      <c r="AE61" s="888"/>
      <c r="AF61" s="887"/>
      <c r="AG61" s="887"/>
      <c r="AH61" s="68"/>
      <c r="AI61" s="887"/>
      <c r="AJ61" s="887"/>
      <c r="AK61" s="887"/>
      <c r="AL61" s="888"/>
      <c r="AM61" s="887"/>
      <c r="AN61" s="887"/>
      <c r="AO61" s="68"/>
      <c r="AP61" s="887"/>
      <c r="AQ61" s="887"/>
      <c r="AR61" s="887"/>
      <c r="AS61" s="888"/>
      <c r="AT61" s="887"/>
      <c r="AU61" s="887"/>
      <c r="AV61" s="68"/>
    </row>
    <row r="62" spans="1:48">
      <c r="B62" s="1087" t="str">
        <f ca="1">OFFSET(Lexicon!B858,0,$B$3)</f>
        <v xml:space="preserve"> Make Decision</v>
      </c>
      <c r="C62" s="1087"/>
      <c r="D62" s="1087"/>
      <c r="E62" s="1087"/>
      <c r="F62" s="68"/>
      <c r="G62" s="884" t="str">
        <f ca="1">OFFSET(Lexicon!B853,0,$B$3)</f>
        <v>If…</v>
      </c>
      <c r="J62" s="254"/>
      <c r="L62" s="70"/>
      <c r="M62" s="68"/>
      <c r="N62" s="884" t="str">
        <f ca="1">OFFSET(Lexicon!B853,0,$B$3)</f>
        <v>If…</v>
      </c>
      <c r="Q62" s="254"/>
      <c r="S62" s="70"/>
      <c r="T62" s="68"/>
      <c r="U62" s="884" t="str">
        <f ca="1">OFFSET(Lexicon!B853,0,$B$3)</f>
        <v>If…</v>
      </c>
      <c r="X62" s="254"/>
      <c r="Z62" s="70"/>
      <c r="AA62" s="68"/>
      <c r="AB62" s="884" t="str">
        <f ca="1">OFFSET(Lexicon!B853,0,$B$3)</f>
        <v>If…</v>
      </c>
      <c r="AE62" s="254"/>
      <c r="AG62" s="70"/>
      <c r="AH62" s="68"/>
      <c r="AI62" s="884" t="str">
        <f ca="1">OFFSET(Lexicon!B853,0,$B$3)</f>
        <v>If…</v>
      </c>
      <c r="AL62" s="254"/>
      <c r="AN62" s="70"/>
      <c r="AO62" s="68"/>
      <c r="AP62" s="884" t="str">
        <f ca="1">OFFSET(Lexicon!B853,0,$B$3)</f>
        <v>If…</v>
      </c>
      <c r="AS62" s="254"/>
      <c r="AU62" s="70"/>
      <c r="AV62" s="68"/>
    </row>
    <row r="63" spans="1:48">
      <c r="B63" s="1087"/>
      <c r="C63" s="1087"/>
      <c r="D63" s="1087"/>
      <c r="E63" s="1087"/>
      <c r="F63" s="68"/>
      <c r="H63" s="672"/>
      <c r="I63" s="885"/>
      <c r="J63" s="539"/>
      <c r="M63" s="68"/>
      <c r="O63" s="672"/>
      <c r="P63" s="885"/>
      <c r="Q63" s="539"/>
      <c r="S63" s="761"/>
      <c r="T63" s="68"/>
      <c r="V63" s="672"/>
      <c r="W63" s="885"/>
      <c r="X63" s="539"/>
      <c r="Z63" s="761"/>
      <c r="AA63" s="68"/>
      <c r="AC63" s="672"/>
      <c r="AD63" s="885"/>
      <c r="AE63" s="539"/>
      <c r="AG63" s="761"/>
      <c r="AH63" s="68"/>
      <c r="AJ63" s="672"/>
      <c r="AK63" s="885"/>
      <c r="AL63" s="539"/>
      <c r="AN63" s="761"/>
      <c r="AO63" s="68"/>
      <c r="AQ63" s="672"/>
      <c r="AR63" s="885"/>
      <c r="AS63" s="539"/>
      <c r="AU63" s="761"/>
      <c r="AV63" s="68"/>
    </row>
    <row r="64" spans="1:48">
      <c r="B64" s="1086" t="str">
        <f ca="1">OFFSET(Lexicon!B859,0,$B$3)</f>
        <v>Make the Choice</v>
      </c>
      <c r="C64" s="1086"/>
      <c r="D64" s="1086"/>
      <c r="E64" s="1086"/>
      <c r="F64" s="68"/>
      <c r="G64" s="886" t="str">
        <f ca="1">OFFSET(Lexicon!B854,0,$B$3)</f>
        <v>then…</v>
      </c>
      <c r="M64" s="68"/>
      <c r="N64" s="886" t="str">
        <f ca="1">OFFSET(Lexicon!B854,0,$B$3)</f>
        <v>then…</v>
      </c>
      <c r="S64" s="761"/>
      <c r="T64" s="68"/>
      <c r="U64" s="886" t="str">
        <f ca="1">OFFSET(Lexicon!B854,0,$B$3)</f>
        <v>then…</v>
      </c>
      <c r="Z64" s="761"/>
      <c r="AA64" s="68"/>
      <c r="AB64" s="886" t="str">
        <f ca="1">OFFSET(Lexicon!B854,0,$B$3)</f>
        <v>then…</v>
      </c>
      <c r="AG64" s="761"/>
      <c r="AH64" s="68"/>
      <c r="AI64" s="886" t="str">
        <f ca="1">OFFSET(Lexicon!B854,0,$B$3)</f>
        <v>then…</v>
      </c>
      <c r="AN64" s="761"/>
      <c r="AO64" s="68"/>
      <c r="AP64" s="886" t="str">
        <f ca="1">OFFSET(Lexicon!B854,0,$B$3)</f>
        <v>then…</v>
      </c>
      <c r="AU64" s="761"/>
      <c r="AV64" s="68"/>
    </row>
    <row r="65" spans="2:48">
      <c r="B65" s="1085" t="str">
        <f ca="1">OFFSET(Lexicon!B860,0,$B$3)</f>
        <v>Are we willing to accept the risk(s) to gain the benefit of this choice?</v>
      </c>
      <c r="C65" s="1085"/>
      <c r="D65" s="1085"/>
      <c r="E65" s="1085"/>
      <c r="F65" s="68"/>
      <c r="G65" s="886"/>
      <c r="H65" s="673"/>
      <c r="L65" s="539"/>
      <c r="M65" s="68"/>
      <c r="N65" s="886"/>
      <c r="O65" s="673"/>
      <c r="S65" s="539"/>
      <c r="T65" s="68"/>
      <c r="U65" s="886"/>
      <c r="V65" s="673"/>
      <c r="Z65" s="539"/>
      <c r="AA65" s="68"/>
      <c r="AB65" s="886"/>
      <c r="AC65" s="673"/>
      <c r="AG65" s="539"/>
      <c r="AH65" s="68"/>
      <c r="AI65" s="886"/>
      <c r="AJ65" s="673"/>
      <c r="AN65" s="815"/>
      <c r="AO65" s="68"/>
      <c r="AP65" s="886"/>
      <c r="AQ65" s="673"/>
      <c r="AU65" s="539"/>
      <c r="AV65" s="68"/>
    </row>
    <row r="66" spans="2:48">
      <c r="B66" s="1085" t="str">
        <f ca="1">OFFSET(Lexicon!B861,0,$B$3)</f>
        <v>Can we manage the risk(s) to an acceptable level?</v>
      </c>
      <c r="C66" s="1085"/>
      <c r="D66" s="1085"/>
      <c r="E66" s="1085"/>
      <c r="F66" s="68"/>
      <c r="G66" s="887"/>
      <c r="H66" s="887"/>
      <c r="I66" s="887"/>
      <c r="J66" s="888"/>
      <c r="K66" s="887"/>
      <c r="L66" s="887"/>
      <c r="M66" s="68"/>
      <c r="N66" s="887"/>
      <c r="O66" s="887"/>
      <c r="P66" s="887"/>
      <c r="Q66" s="888"/>
      <c r="R66" s="887"/>
      <c r="S66" s="887"/>
      <c r="T66" s="68"/>
      <c r="U66" s="887"/>
      <c r="V66" s="887"/>
      <c r="W66" s="887"/>
      <c r="X66" s="888"/>
      <c r="Y66" s="887"/>
      <c r="Z66" s="887"/>
      <c r="AA66" s="68"/>
      <c r="AB66" s="887"/>
      <c r="AC66" s="887"/>
      <c r="AD66" s="887"/>
      <c r="AE66" s="888"/>
      <c r="AF66" s="887"/>
      <c r="AG66" s="887"/>
      <c r="AH66" s="68"/>
      <c r="AI66" s="887"/>
      <c r="AJ66" s="887"/>
      <c r="AK66" s="887"/>
      <c r="AL66" s="888"/>
      <c r="AM66" s="887"/>
      <c r="AN66" s="887"/>
      <c r="AO66" s="68"/>
      <c r="AP66" s="887"/>
      <c r="AQ66" s="887"/>
      <c r="AR66" s="887"/>
      <c r="AS66" s="888"/>
      <c r="AT66" s="887"/>
      <c r="AU66" s="887"/>
      <c r="AV66" s="68"/>
    </row>
    <row r="67" spans="2:48">
      <c r="B67" s="1085"/>
      <c r="C67" s="1085"/>
      <c r="D67" s="1085"/>
      <c r="E67" s="1085"/>
      <c r="F67" s="68"/>
      <c r="G67" s="884" t="str">
        <f ca="1">OFFSET(Lexicon!B853,0,$B$3)</f>
        <v>If…</v>
      </c>
      <c r="J67" s="254"/>
      <c r="L67" s="70"/>
      <c r="M67" s="68"/>
      <c r="N67" s="884" t="str">
        <f ca="1">OFFSET(Lexicon!B853,0,$B$3)</f>
        <v>If…</v>
      </c>
      <c r="Q67" s="254"/>
      <c r="S67" s="70"/>
      <c r="T67" s="68"/>
      <c r="U67" s="884" t="str">
        <f ca="1">OFFSET(Lexicon!B853,0,$B$3)</f>
        <v>If…</v>
      </c>
      <c r="X67" s="254"/>
      <c r="Z67" s="70"/>
      <c r="AA67" s="68"/>
      <c r="AB67" s="884" t="str">
        <f ca="1">OFFSET(Lexicon!B853,0,$B$3)</f>
        <v>If…</v>
      </c>
      <c r="AE67" s="254"/>
      <c r="AG67" s="70"/>
      <c r="AH67" s="68"/>
      <c r="AI67" s="884" t="str">
        <f ca="1">OFFSET(Lexicon!B853,0,$B$3)</f>
        <v>If…</v>
      </c>
      <c r="AL67" s="254"/>
      <c r="AN67" s="70"/>
      <c r="AO67" s="68"/>
      <c r="AP67" s="884" t="str">
        <f ca="1">OFFSET(Lexicon!B853,0,$B$3)</f>
        <v>If…</v>
      </c>
      <c r="AS67" s="254"/>
      <c r="AU67" s="70"/>
      <c r="AV67" s="68"/>
    </row>
    <row r="68" spans="2:48">
      <c r="B68" s="1085" t="str">
        <f ca="1">OFFSET(Lexicon!B862,0,$B$3)</f>
        <v>If yes, pick it</v>
      </c>
      <c r="C68" s="1085"/>
      <c r="D68" s="1085"/>
      <c r="E68" s="1085"/>
      <c r="F68" s="68"/>
      <c r="H68" s="672"/>
      <c r="I68" s="885"/>
      <c r="J68" s="539"/>
      <c r="M68" s="68"/>
      <c r="O68" s="672"/>
      <c r="P68" s="885"/>
      <c r="Q68" s="539"/>
      <c r="S68" s="761"/>
      <c r="T68" s="68"/>
      <c r="V68" s="672"/>
      <c r="W68" s="885"/>
      <c r="X68" s="539"/>
      <c r="Z68" s="761"/>
      <c r="AA68" s="68"/>
      <c r="AC68" s="672"/>
      <c r="AD68" s="885"/>
      <c r="AE68" s="539"/>
      <c r="AG68" s="761"/>
      <c r="AH68" s="68"/>
      <c r="AJ68" s="672"/>
      <c r="AK68" s="885"/>
      <c r="AL68" s="539"/>
      <c r="AN68" s="761"/>
      <c r="AO68" s="68"/>
      <c r="AQ68" s="672"/>
      <c r="AR68" s="885"/>
      <c r="AS68" s="539"/>
      <c r="AU68" s="761"/>
      <c r="AV68" s="68"/>
    </row>
    <row r="69" spans="2:48">
      <c r="B69" s="1085" t="str">
        <f ca="1">OFFSET(Lexicon!B863,0,$B$3)</f>
        <v>If no, repeat for the next best alternative</v>
      </c>
      <c r="C69" s="1085"/>
      <c r="D69" s="1085"/>
      <c r="E69" s="1085"/>
      <c r="F69" s="68"/>
      <c r="G69" s="886" t="str">
        <f ca="1">OFFSET(Lexicon!B854,0,$B$3)</f>
        <v>then…</v>
      </c>
      <c r="M69" s="68"/>
      <c r="N69" s="886" t="str">
        <f ca="1">OFFSET(Lexicon!B854,0,$B$3)</f>
        <v>then…</v>
      </c>
      <c r="S69" s="761"/>
      <c r="T69" s="68"/>
      <c r="U69" s="886" t="str">
        <f ca="1">OFFSET(Lexicon!B854,0,$B$3)</f>
        <v>then…</v>
      </c>
      <c r="Z69" s="761"/>
      <c r="AA69" s="68"/>
      <c r="AB69" s="886" t="str">
        <f ca="1">OFFSET(Lexicon!B854,0,$B$3)</f>
        <v>then…</v>
      </c>
      <c r="AG69" s="761"/>
      <c r="AH69" s="68"/>
      <c r="AI69" s="886" t="str">
        <f ca="1">OFFSET(Lexicon!B854,0,$B$3)</f>
        <v>then…</v>
      </c>
      <c r="AN69" s="761"/>
      <c r="AO69" s="68"/>
      <c r="AP69" s="886" t="str">
        <f ca="1">OFFSET(Lexicon!B854,0,$B$3)</f>
        <v>then…</v>
      </c>
      <c r="AU69" s="761"/>
      <c r="AV69" s="68"/>
    </row>
    <row r="70" spans="2:48">
      <c r="B70" s="1085"/>
      <c r="C70" s="1085"/>
      <c r="D70" s="1085"/>
      <c r="E70" s="1085"/>
      <c r="F70" s="68"/>
      <c r="G70" s="886"/>
      <c r="H70" s="673"/>
      <c r="L70" s="539"/>
      <c r="M70" s="68"/>
      <c r="N70" s="886"/>
      <c r="O70" s="673"/>
      <c r="S70" s="539"/>
      <c r="T70" s="68"/>
      <c r="U70" s="886"/>
      <c r="V70" s="673"/>
      <c r="Z70" s="539"/>
      <c r="AA70" s="68"/>
      <c r="AB70" s="886"/>
      <c r="AC70" s="673"/>
      <c r="AG70" s="539"/>
      <c r="AH70" s="68"/>
      <c r="AI70" s="886"/>
      <c r="AJ70" s="673"/>
      <c r="AN70" s="815"/>
      <c r="AO70" s="68"/>
      <c r="AP70" s="886"/>
      <c r="AQ70" s="673"/>
      <c r="AU70" s="539"/>
      <c r="AV70" s="68"/>
    </row>
    <row r="71" spans="2:48">
      <c r="B71" s="1085" t="str">
        <f ca="1">OFFSET(Lexicon!B864,0,$B$3)</f>
        <v>Plan and take action to implement the alternative</v>
      </c>
      <c r="C71" s="1085"/>
      <c r="D71" s="1085"/>
      <c r="E71" s="1085"/>
      <c r="F71" s="68"/>
      <c r="G71" s="887"/>
      <c r="H71" s="887"/>
      <c r="I71" s="887"/>
      <c r="J71" s="888"/>
      <c r="K71" s="887"/>
      <c r="L71" s="887"/>
      <c r="M71" s="68"/>
      <c r="N71" s="887"/>
      <c r="O71" s="887"/>
      <c r="P71" s="887"/>
      <c r="Q71" s="888"/>
      <c r="R71" s="887"/>
      <c r="S71" s="887"/>
      <c r="T71" s="68"/>
      <c r="U71" s="887"/>
      <c r="V71" s="887"/>
      <c r="W71" s="887"/>
      <c r="X71" s="888"/>
      <c r="Y71" s="887"/>
      <c r="Z71" s="887"/>
      <c r="AA71" s="68"/>
      <c r="AB71" s="887"/>
      <c r="AC71" s="887"/>
      <c r="AD71" s="887"/>
      <c r="AE71" s="888"/>
      <c r="AF71" s="887"/>
      <c r="AG71" s="887"/>
      <c r="AH71" s="68"/>
      <c r="AI71" s="887"/>
      <c r="AJ71" s="887"/>
      <c r="AK71" s="887"/>
      <c r="AL71" s="888"/>
      <c r="AM71" s="887"/>
      <c r="AN71" s="887"/>
      <c r="AO71" s="68"/>
      <c r="AP71" s="887"/>
      <c r="AQ71" s="887"/>
      <c r="AR71" s="887"/>
      <c r="AS71" s="888"/>
      <c r="AT71" s="887"/>
      <c r="AU71" s="887"/>
      <c r="AV71" s="68"/>
    </row>
    <row r="72" spans="2:48">
      <c r="B72" s="1085" t="str">
        <f ca="1">OFFSET(Lexicon!B865,0,$B$3)</f>
        <v>Plan how you will manage the risk(s)</v>
      </c>
      <c r="C72" s="1085"/>
      <c r="D72" s="1085"/>
      <c r="E72" s="1085"/>
      <c r="F72" s="68"/>
      <c r="G72" s="884" t="str">
        <f ca="1">OFFSET(Lexicon!B853,0,$B$3)</f>
        <v>If…</v>
      </c>
      <c r="J72" s="254"/>
      <c r="L72" s="70"/>
      <c r="M72" s="68"/>
      <c r="N72" s="884" t="str">
        <f ca="1">OFFSET(Lexicon!B853,0,$B$3)</f>
        <v>If…</v>
      </c>
      <c r="Q72" s="254"/>
      <c r="S72" s="70"/>
      <c r="T72" s="68"/>
      <c r="U72" s="884" t="str">
        <f ca="1">OFFSET(Lexicon!B853,0,$B$3)</f>
        <v>If…</v>
      </c>
      <c r="X72" s="254"/>
      <c r="Z72" s="70"/>
      <c r="AA72" s="68"/>
      <c r="AB72" s="884" t="str">
        <f ca="1">OFFSET(Lexicon!B853,0,$B$3)</f>
        <v>If…</v>
      </c>
      <c r="AE72" s="254"/>
      <c r="AG72" s="70"/>
      <c r="AH72" s="68"/>
      <c r="AI72" s="884" t="str">
        <f ca="1">OFFSET(Lexicon!B853,0,$B$3)</f>
        <v>If…</v>
      </c>
      <c r="AL72" s="254"/>
      <c r="AN72" s="70"/>
      <c r="AO72" s="68"/>
      <c r="AP72" s="884" t="str">
        <f ca="1">OFFSET(Lexicon!B853,0,$B$3)</f>
        <v>If…</v>
      </c>
      <c r="AS72" s="254"/>
      <c r="AU72" s="70"/>
      <c r="AV72" s="68"/>
    </row>
    <row r="73" spans="2:48">
      <c r="B73" s="1085"/>
      <c r="C73" s="1085"/>
      <c r="D73" s="1085"/>
      <c r="E73" s="1085"/>
      <c r="F73" s="68"/>
      <c r="H73" s="672"/>
      <c r="I73" s="885"/>
      <c r="J73" s="539"/>
      <c r="M73" s="68"/>
      <c r="O73" s="672"/>
      <c r="P73" s="885"/>
      <c r="Q73" s="539"/>
      <c r="S73" s="761"/>
      <c r="T73" s="68"/>
      <c r="V73" s="672"/>
      <c r="W73" s="885"/>
      <c r="X73" s="539"/>
      <c r="Z73" s="761"/>
      <c r="AA73" s="68"/>
      <c r="AC73" s="672"/>
      <c r="AD73" s="885"/>
      <c r="AE73" s="539"/>
      <c r="AG73" s="761"/>
      <c r="AH73" s="68"/>
      <c r="AJ73" s="672"/>
      <c r="AK73" s="885"/>
      <c r="AL73" s="539"/>
      <c r="AN73" s="761"/>
      <c r="AO73" s="68"/>
      <c r="AQ73" s="672"/>
      <c r="AR73" s="885"/>
      <c r="AS73" s="539"/>
      <c r="AU73" s="761"/>
      <c r="AV73" s="68"/>
    </row>
    <row r="74" spans="2:48">
      <c r="B74" s="987"/>
      <c r="C74" s="987"/>
      <c r="D74" s="987"/>
      <c r="E74" s="987"/>
      <c r="F74" s="68"/>
      <c r="G74" s="886" t="str">
        <f ca="1">OFFSET(Lexicon!B854,0,$B$3)</f>
        <v>then…</v>
      </c>
      <c r="M74" s="68"/>
      <c r="N74" s="886" t="str">
        <f ca="1">OFFSET(Lexicon!B854,0,$B$3)</f>
        <v>then…</v>
      </c>
      <c r="S74" s="761"/>
      <c r="T74" s="68"/>
      <c r="U74" s="886" t="str">
        <f ca="1">OFFSET(Lexicon!B854,0,$B$3)</f>
        <v>then…</v>
      </c>
      <c r="Z74" s="761"/>
      <c r="AA74" s="68"/>
      <c r="AB74" s="886" t="str">
        <f ca="1">OFFSET(Lexicon!B854,0,$B$3)</f>
        <v>then…</v>
      </c>
      <c r="AG74" s="761"/>
      <c r="AH74" s="68"/>
      <c r="AI74" s="886" t="str">
        <f ca="1">OFFSET(Lexicon!B854,0,$B$3)</f>
        <v>then…</v>
      </c>
      <c r="AN74" s="761"/>
      <c r="AO74" s="68"/>
      <c r="AP74" s="886" t="str">
        <f ca="1">OFFSET(Lexicon!B854,0,$B$3)</f>
        <v>then…</v>
      </c>
      <c r="AU74" s="761"/>
      <c r="AV74" s="68"/>
    </row>
    <row r="75" spans="2:48">
      <c r="B75" s="987"/>
      <c r="C75" s="987"/>
      <c r="D75" s="987"/>
      <c r="E75" s="987"/>
      <c r="F75" s="68"/>
      <c r="G75" s="886"/>
      <c r="H75" s="673"/>
      <c r="L75" s="539"/>
      <c r="M75" s="68"/>
      <c r="N75" s="886"/>
      <c r="O75" s="673"/>
      <c r="S75" s="539"/>
      <c r="T75" s="68"/>
      <c r="U75" s="886"/>
      <c r="V75" s="673"/>
      <c r="Z75" s="539"/>
      <c r="AA75" s="68"/>
      <c r="AB75" s="886"/>
      <c r="AC75" s="673"/>
      <c r="AG75" s="539"/>
      <c r="AH75" s="68"/>
      <c r="AI75" s="886"/>
      <c r="AJ75" s="673"/>
      <c r="AN75" s="815"/>
      <c r="AO75" s="68"/>
      <c r="AP75" s="886"/>
      <c r="AQ75" s="673"/>
      <c r="AU75" s="539"/>
      <c r="AV75" s="68"/>
    </row>
    <row r="76" spans="2:48">
      <c r="B76" s="987"/>
      <c r="C76" s="987"/>
      <c r="D76" s="987"/>
      <c r="E76" s="987"/>
      <c r="F76" s="68"/>
      <c r="G76" s="887"/>
      <c r="H76" s="887"/>
      <c r="I76" s="887"/>
      <c r="J76" s="888"/>
      <c r="K76" s="887"/>
      <c r="L76" s="887"/>
      <c r="M76" s="68"/>
      <c r="N76" s="887"/>
      <c r="O76" s="887"/>
      <c r="P76" s="887"/>
      <c r="Q76" s="888"/>
      <c r="R76" s="887"/>
      <c r="S76" s="887"/>
      <c r="T76" s="68"/>
      <c r="U76" s="887"/>
      <c r="V76" s="887"/>
      <c r="W76" s="887"/>
      <c r="X76" s="888"/>
      <c r="Y76" s="887"/>
      <c r="Z76" s="887"/>
      <c r="AA76" s="68"/>
      <c r="AB76" s="887"/>
      <c r="AC76" s="887"/>
      <c r="AD76" s="887"/>
      <c r="AE76" s="888"/>
      <c r="AF76" s="887"/>
      <c r="AG76" s="887"/>
      <c r="AH76" s="68"/>
      <c r="AI76" s="887"/>
      <c r="AJ76" s="887"/>
      <c r="AK76" s="887"/>
      <c r="AL76" s="888"/>
      <c r="AM76" s="887"/>
      <c r="AN76" s="887"/>
      <c r="AO76" s="68"/>
      <c r="AP76" s="887"/>
      <c r="AQ76" s="887"/>
      <c r="AR76" s="887"/>
      <c r="AS76" s="888"/>
      <c r="AT76" s="887"/>
      <c r="AU76" s="887"/>
      <c r="AV76" s="68"/>
    </row>
    <row r="147" spans="56:56">
      <c r="BD147" s="689" t="str">
        <f ca="1">OFFSET(Lexicon!B769,0,$B$3)</f>
        <v>M</v>
      </c>
    </row>
    <row r="148" spans="56:56">
      <c r="BD148" s="240">
        <v>10</v>
      </c>
    </row>
    <row r="149" spans="56:56">
      <c r="BD149" s="689">
        <v>9</v>
      </c>
    </row>
    <row r="150" spans="56:56">
      <c r="BD150" s="689">
        <v>8</v>
      </c>
    </row>
    <row r="151" spans="56:56">
      <c r="BD151" s="689">
        <v>7</v>
      </c>
    </row>
    <row r="152" spans="56:56">
      <c r="BD152" s="689">
        <v>6</v>
      </c>
    </row>
    <row r="153" spans="56:56">
      <c r="BD153" s="689">
        <v>5</v>
      </c>
    </row>
    <row r="154" spans="56:56">
      <c r="BD154" s="689">
        <v>4</v>
      </c>
    </row>
    <row r="155" spans="56:56">
      <c r="BD155" s="689">
        <v>3</v>
      </c>
    </row>
    <row r="156" spans="56:56">
      <c r="BD156" s="689">
        <v>2</v>
      </c>
    </row>
    <row r="157" spans="56:56">
      <c r="BD157" s="689">
        <v>1</v>
      </c>
    </row>
    <row r="158" spans="56:56">
      <c r="BD158" s="689"/>
    </row>
    <row r="159" spans="56:56">
      <c r="BD159" s="689" t="str">
        <f ca="1">OFFSET(Lexicon!B770,0,$B$3)</f>
        <v>GO</v>
      </c>
    </row>
    <row r="160" spans="56:56">
      <c r="BD160" s="689" t="str">
        <f ca="1">OFFSET(Lexicon!B771,0,$B$3)</f>
        <v>NO GO</v>
      </c>
    </row>
    <row r="161" spans="56:56">
      <c r="BD161" s="689">
        <v>10</v>
      </c>
    </row>
    <row r="162" spans="56:56">
      <c r="BD162" s="689">
        <v>9</v>
      </c>
    </row>
    <row r="163" spans="56:56">
      <c r="BD163" s="861">
        <v>8</v>
      </c>
    </row>
    <row r="164" spans="56:56">
      <c r="BD164" s="277">
        <v>7</v>
      </c>
    </row>
    <row r="165" spans="56:56">
      <c r="BD165" s="277">
        <v>6</v>
      </c>
    </row>
    <row r="166" spans="56:56">
      <c r="BD166" s="277">
        <v>5</v>
      </c>
    </row>
    <row r="167" spans="56:56">
      <c r="BD167" s="277">
        <v>4</v>
      </c>
    </row>
    <row r="168" spans="56:56">
      <c r="BD168" s="277">
        <v>3</v>
      </c>
    </row>
    <row r="169" spans="56:56">
      <c r="BD169" s="277">
        <v>2</v>
      </c>
    </row>
    <row r="170" spans="56:56">
      <c r="BD170" s="277">
        <v>1</v>
      </c>
    </row>
    <row r="171" spans="56:56">
      <c r="BD171" s="522">
        <v>0</v>
      </c>
    </row>
    <row r="172" spans="56:56">
      <c r="BD172" s="277" t="s">
        <v>1349</v>
      </c>
    </row>
    <row r="173" spans="56:56">
      <c r="BD173" s="277" t="s">
        <v>1350</v>
      </c>
    </row>
    <row r="174" spans="56:56">
      <c r="BD174" s="277" t="s">
        <v>1351</v>
      </c>
    </row>
    <row r="175" spans="56:56">
      <c r="BD175" s="277" t="s">
        <v>1352</v>
      </c>
    </row>
    <row r="176" spans="56:56">
      <c r="BD176" s="277" t="s">
        <v>1353</v>
      </c>
    </row>
    <row r="177" spans="56:56">
      <c r="BD177" s="277" t="s">
        <v>1354</v>
      </c>
    </row>
    <row r="178" spans="56:56">
      <c r="BD178" s="277" t="s">
        <v>1355</v>
      </c>
    </row>
    <row r="179" spans="56:56">
      <c r="BD179" s="277" t="s">
        <v>1356</v>
      </c>
    </row>
    <row r="180" spans="56:56">
      <c r="BD180" s="277" t="s">
        <v>1357</v>
      </c>
    </row>
    <row r="181" spans="56:56">
      <c r="BD181" s="277"/>
    </row>
    <row r="182" spans="56:56">
      <c r="BD182" s="277" t="s">
        <v>1477</v>
      </c>
    </row>
    <row r="183" spans="56:56">
      <c r="BD183" s="277" t="s">
        <v>1723</v>
      </c>
    </row>
    <row r="992" ht="12.75" customHeight="1"/>
  </sheetData>
  <sortState xmlns:xlrd2="http://schemas.microsoft.com/office/spreadsheetml/2017/richdata2" ref="A22:E44">
    <sortCondition descending="1" ref="E20:E44"/>
  </sortState>
  <mergeCells count="202">
    <mergeCell ref="O9:S9"/>
    <mergeCell ref="H9:J9"/>
    <mergeCell ref="AP11:AU11"/>
    <mergeCell ref="AP15:AU16"/>
    <mergeCell ref="H11:J11"/>
    <mergeCell ref="U11:Z11"/>
    <mergeCell ref="AC11:AE11"/>
    <mergeCell ref="AC9:AE9"/>
    <mergeCell ref="AJ9:AN9"/>
    <mergeCell ref="C6:E6"/>
    <mergeCell ref="B76:E76"/>
    <mergeCell ref="B2:E2"/>
    <mergeCell ref="G21:H21"/>
    <mergeCell ref="G22:H22"/>
    <mergeCell ref="G23:H23"/>
    <mergeCell ref="G24:H24"/>
    <mergeCell ref="G25:H25"/>
    <mergeCell ref="G26:H26"/>
    <mergeCell ref="G27:H27"/>
    <mergeCell ref="G28:H28"/>
    <mergeCell ref="G20:H20"/>
    <mergeCell ref="B51:E51"/>
    <mergeCell ref="B49:E49"/>
    <mergeCell ref="B50:E50"/>
    <mergeCell ref="B48:E48"/>
    <mergeCell ref="B45:E45"/>
    <mergeCell ref="B46:E46"/>
    <mergeCell ref="C47:E47"/>
    <mergeCell ref="G40:H40"/>
    <mergeCell ref="G41:H41"/>
    <mergeCell ref="B65:E65"/>
    <mergeCell ref="B66:E66"/>
    <mergeCell ref="B67:E67"/>
    <mergeCell ref="AP42:AQ42"/>
    <mergeCell ref="AP45:AU45"/>
    <mergeCell ref="G43:H43"/>
    <mergeCell ref="N43:O43"/>
    <mergeCell ref="U43:V43"/>
    <mergeCell ref="AB43:AC43"/>
    <mergeCell ref="AI43:AJ43"/>
    <mergeCell ref="AP43:AQ43"/>
    <mergeCell ref="U45:Z45"/>
    <mergeCell ref="AB45:AG45"/>
    <mergeCell ref="AI45:AN45"/>
    <mergeCell ref="N45:S45"/>
    <mergeCell ref="G44:H44"/>
    <mergeCell ref="N44:O44"/>
    <mergeCell ref="U44:V44"/>
    <mergeCell ref="AB44:AC44"/>
    <mergeCell ref="AI44:AJ44"/>
    <mergeCell ref="AP44:AQ44"/>
    <mergeCell ref="AP41:AQ41"/>
    <mergeCell ref="AP28:AQ28"/>
    <mergeCell ref="AP29:AQ29"/>
    <mergeCell ref="AP30:AQ30"/>
    <mergeCell ref="AP31:AQ31"/>
    <mergeCell ref="AP32:AQ32"/>
    <mergeCell ref="AP33:AQ33"/>
    <mergeCell ref="AP34:AQ34"/>
    <mergeCell ref="AP35:AQ35"/>
    <mergeCell ref="AP36:AQ36"/>
    <mergeCell ref="AP37:AQ37"/>
    <mergeCell ref="AP38:AQ38"/>
    <mergeCell ref="AP39:AQ39"/>
    <mergeCell ref="AP40:AQ40"/>
    <mergeCell ref="AI21:AJ21"/>
    <mergeCell ref="AI22:AJ22"/>
    <mergeCell ref="AI23:AJ23"/>
    <mergeCell ref="AI24:AJ24"/>
    <mergeCell ref="U21:V21"/>
    <mergeCell ref="U22:V22"/>
    <mergeCell ref="U23:V23"/>
    <mergeCell ref="AB21:AC21"/>
    <mergeCell ref="AB22:AC22"/>
    <mergeCell ref="U27:V27"/>
    <mergeCell ref="AI33:AJ33"/>
    <mergeCell ref="AI34:AJ34"/>
    <mergeCell ref="AI35:AJ35"/>
    <mergeCell ref="AI36:AJ36"/>
    <mergeCell ref="AI25:AJ25"/>
    <mergeCell ref="AI26:AJ26"/>
    <mergeCell ref="AI27:AJ27"/>
    <mergeCell ref="AI28:AJ28"/>
    <mergeCell ref="AI29:AJ29"/>
    <mergeCell ref="AB36:AC36"/>
    <mergeCell ref="U41:V41"/>
    <mergeCell ref="U31:V31"/>
    <mergeCell ref="U32:V32"/>
    <mergeCell ref="U33:V33"/>
    <mergeCell ref="U34:V34"/>
    <mergeCell ref="U35:V35"/>
    <mergeCell ref="U36:V36"/>
    <mergeCell ref="U37:V37"/>
    <mergeCell ref="U38:V38"/>
    <mergeCell ref="U39:V39"/>
    <mergeCell ref="U40:V40"/>
    <mergeCell ref="G38:H38"/>
    <mergeCell ref="G39:H39"/>
    <mergeCell ref="N36:O36"/>
    <mergeCell ref="N37:O37"/>
    <mergeCell ref="N38:O38"/>
    <mergeCell ref="N39:O39"/>
    <mergeCell ref="N40:O40"/>
    <mergeCell ref="AP20:AQ20"/>
    <mergeCell ref="AP21:AQ21"/>
    <mergeCell ref="AP22:AQ22"/>
    <mergeCell ref="AP23:AQ23"/>
    <mergeCell ref="AP24:AQ24"/>
    <mergeCell ref="AP25:AQ25"/>
    <mergeCell ref="AP26:AQ26"/>
    <mergeCell ref="AP27:AQ27"/>
    <mergeCell ref="AB20:AC20"/>
    <mergeCell ref="AI20:AJ20"/>
    <mergeCell ref="AB33:AC33"/>
    <mergeCell ref="AB34:AC34"/>
    <mergeCell ref="AB35:AC35"/>
    <mergeCell ref="U20:V20"/>
    <mergeCell ref="U24:V24"/>
    <mergeCell ref="U25:V25"/>
    <mergeCell ref="U26:V26"/>
    <mergeCell ref="B53:E53"/>
    <mergeCell ref="B55:E55"/>
    <mergeCell ref="B54:E54"/>
    <mergeCell ref="G45:L45"/>
    <mergeCell ref="U42:V42"/>
    <mergeCell ref="AB42:AC42"/>
    <mergeCell ref="AI42:AJ42"/>
    <mergeCell ref="N30:O30"/>
    <mergeCell ref="N41:O41"/>
    <mergeCell ref="N31:O31"/>
    <mergeCell ref="N32:O32"/>
    <mergeCell ref="N33:O33"/>
    <mergeCell ref="G42:H42"/>
    <mergeCell ref="N42:O42"/>
    <mergeCell ref="G30:H30"/>
    <mergeCell ref="G31:H31"/>
    <mergeCell ref="G32:H32"/>
    <mergeCell ref="G33:H33"/>
    <mergeCell ref="G34:H34"/>
    <mergeCell ref="N34:O34"/>
    <mergeCell ref="N35:O35"/>
    <mergeCell ref="G35:H35"/>
    <mergeCell ref="G36:H36"/>
    <mergeCell ref="G37:H37"/>
    <mergeCell ref="B64:E64"/>
    <mergeCell ref="B62:E63"/>
    <mergeCell ref="B74:E74"/>
    <mergeCell ref="B75:E75"/>
    <mergeCell ref="B69:E69"/>
    <mergeCell ref="B70:E70"/>
    <mergeCell ref="B71:E71"/>
    <mergeCell ref="B72:E72"/>
    <mergeCell ref="B73:E73"/>
    <mergeCell ref="B68:E68"/>
    <mergeCell ref="B4:E4"/>
    <mergeCell ref="B5:E5"/>
    <mergeCell ref="U30:V30"/>
    <mergeCell ref="AB23:AC23"/>
    <mergeCell ref="AB24:AC24"/>
    <mergeCell ref="AB25:AC25"/>
    <mergeCell ref="AB26:AC26"/>
    <mergeCell ref="AB27:AC27"/>
    <mergeCell ref="AB28:AC28"/>
    <mergeCell ref="AB29:AC29"/>
    <mergeCell ref="U28:V28"/>
    <mergeCell ref="U29:V29"/>
    <mergeCell ref="N21:O21"/>
    <mergeCell ref="N22:O22"/>
    <mergeCell ref="N23:O23"/>
    <mergeCell ref="N24:O24"/>
    <mergeCell ref="N25:O25"/>
    <mergeCell ref="N26:O26"/>
    <mergeCell ref="N27:O27"/>
    <mergeCell ref="N28:O28"/>
    <mergeCell ref="N29:O29"/>
    <mergeCell ref="N20:O20"/>
    <mergeCell ref="B8:E9"/>
    <mergeCell ref="G29:H29"/>
    <mergeCell ref="C7:E7"/>
    <mergeCell ref="B58:E59"/>
    <mergeCell ref="B60:E61"/>
    <mergeCell ref="U14:Z14"/>
    <mergeCell ref="U15:Z16"/>
    <mergeCell ref="AP14:AU14"/>
    <mergeCell ref="AB37:AC37"/>
    <mergeCell ref="AB38:AC38"/>
    <mergeCell ref="AB39:AC39"/>
    <mergeCell ref="AB40:AC40"/>
    <mergeCell ref="AB41:AC41"/>
    <mergeCell ref="AI30:AJ30"/>
    <mergeCell ref="AI31:AJ31"/>
    <mergeCell ref="AI32:AJ32"/>
    <mergeCell ref="AB31:AC31"/>
    <mergeCell ref="AB32:AC32"/>
    <mergeCell ref="AI40:AJ40"/>
    <mergeCell ref="AI41:AJ41"/>
    <mergeCell ref="AB30:AC30"/>
    <mergeCell ref="AI37:AJ37"/>
    <mergeCell ref="AI38:AJ38"/>
    <mergeCell ref="AI39:AJ39"/>
    <mergeCell ref="B52:E52"/>
    <mergeCell ref="B57:E57"/>
  </mergeCells>
  <conditionalFormatting sqref="E21:E44">
    <cfRule type="cellIs" dxfId="552" priority="2889" stopIfTrue="1" operator="between">
      <formula>"M"</formula>
      <formula>"m"</formula>
    </cfRule>
    <cfRule type="cellIs" dxfId="551" priority="2890" stopIfTrue="1" operator="between">
      <formula>1</formula>
      <formula>10</formula>
    </cfRule>
  </conditionalFormatting>
  <conditionalFormatting sqref="G18 N18 U18 AB18 AI18 AP18">
    <cfRule type="cellIs" dxfId="550" priority="4177" operator="equal">
      <formula>$BD$182</formula>
    </cfRule>
    <cfRule type="cellIs" dxfId="549" priority="4176" operator="equal">
      <formula>$BD$183</formula>
    </cfRule>
  </conditionalFormatting>
  <conditionalFormatting sqref="G20">
    <cfRule type="expression" dxfId="548" priority="1893">
      <formula>G18="X"</formula>
    </cfRule>
    <cfRule type="expression" dxfId="547" priority="1934">
      <formula>G18="√"</formula>
    </cfRule>
    <cfRule type="expression" dxfId="546" priority="1935">
      <formula>G18="X"</formula>
    </cfRule>
    <cfRule type="expression" dxfId="545" priority="2022">
      <formula>G18="√"</formula>
    </cfRule>
    <cfRule type="expression" dxfId="544" priority="2023">
      <formula>G18="X"</formula>
    </cfRule>
    <cfRule type="expression" dxfId="543" priority="1896">
      <formula>G18="√"</formula>
    </cfRule>
    <cfRule type="expression" dxfId="542" priority="1895">
      <formula>G18="X"</formula>
    </cfRule>
    <cfRule type="expression" dxfId="541" priority="1894">
      <formula>G18="√"</formula>
    </cfRule>
    <cfRule type="expression" dxfId="540" priority="1892">
      <formula>G18="√"</formula>
    </cfRule>
    <cfRule type="expression" dxfId="539" priority="1891">
      <formula>G18="X"</formula>
    </cfRule>
    <cfRule type="expression" dxfId="538" priority="1890">
      <formula>G18="√"</formula>
    </cfRule>
    <cfRule type="expression" dxfId="537" priority="1897">
      <formula>G18="X"</formula>
    </cfRule>
    <cfRule type="expression" dxfId="536" priority="1901">
      <formula>G18="X"</formula>
    </cfRule>
    <cfRule type="expression" dxfId="535" priority="1900">
      <formula>G18="√"</formula>
    </cfRule>
    <cfRule type="expression" dxfId="534" priority="1899">
      <formula>G18="X"</formula>
    </cfRule>
    <cfRule type="expression" dxfId="533" priority="1898">
      <formula>G18="√"</formula>
    </cfRule>
  </conditionalFormatting>
  <conditionalFormatting sqref="J21:J44">
    <cfRule type="containsText" dxfId="532" priority="646" operator="containsText" text="NEIN">
      <formula>NOT(ISERROR(SEARCH("NEIN",J21)))</formula>
    </cfRule>
    <cfRule type="cellIs" dxfId="531" priority="655" stopIfTrue="1" operator="equal">
      <formula>"NO GO"</formula>
    </cfRule>
    <cfRule type="cellIs" dxfId="530" priority="656" stopIfTrue="1" operator="equal">
      <formula>"GO"</formula>
    </cfRule>
    <cfRule type="cellIs" dxfId="529" priority="657" stopIfTrue="1" operator="equal">
      <formula>"NO GO"</formula>
    </cfRule>
    <cfRule type="cellIs" dxfId="528" priority="654" stopIfTrue="1" operator="equal">
      <formula>"GO"</formula>
    </cfRule>
    <cfRule type="containsText" dxfId="527" priority="647" operator="containsText" text="JA">
      <formula>NOT(ISERROR(SEARCH("JA",J21)))</formula>
    </cfRule>
    <cfRule type="expression" dxfId="526" priority="653">
      <formula>"GO"</formula>
    </cfRule>
    <cfRule type="expression" dxfId="525" priority="652">
      <formula>"NO GO"</formula>
    </cfRule>
    <cfRule type="cellIs" dxfId="524" priority="651" operator="between">
      <formula>1</formula>
      <formula>10</formula>
    </cfRule>
    <cfRule type="cellIs" dxfId="523" priority="650" stopIfTrue="1" operator="equal">
      <formula>"NO GO"</formula>
    </cfRule>
    <cfRule type="cellIs" dxfId="522" priority="648" operator="between">
      <formula>1</formula>
      <formula>10</formula>
    </cfRule>
    <cfRule type="cellIs" dxfId="521" priority="649" stopIfTrue="1" operator="equal">
      <formula>"GO"</formula>
    </cfRule>
  </conditionalFormatting>
  <conditionalFormatting sqref="J48">
    <cfRule type="containsText" dxfId="519" priority="8" operator="containsText" text="M">
      <formula>NOT(ISERROR(SEARCH("M",J48)))</formula>
    </cfRule>
    <cfRule type="containsText" dxfId="518" priority="9" operator="containsText" text="H">
      <formula>NOT(ISERROR(SEARCH("H",J48)))</formula>
    </cfRule>
    <cfRule type="containsText" dxfId="517" priority="10" operator="containsText" text="L">
      <formula>NOT(ISERROR(SEARCH("L",J48)))</formula>
    </cfRule>
  </conditionalFormatting>
  <conditionalFormatting sqref="J53">
    <cfRule type="containsText" dxfId="515" priority="512" operator="containsText" text="L">
      <formula>NOT(ISERROR(SEARCH("L",J53)))</formula>
    </cfRule>
    <cfRule type="containsText" dxfId="513" priority="510" operator="containsText" text="M">
      <formula>NOT(ISERROR(SEARCH("M",J53)))</formula>
    </cfRule>
    <cfRule type="containsText" dxfId="512" priority="511" operator="containsText" text="H">
      <formula>NOT(ISERROR(SEARCH("H",J53)))</formula>
    </cfRule>
  </conditionalFormatting>
  <conditionalFormatting sqref="J58">
    <cfRule type="containsText" dxfId="511" priority="504" operator="containsText" text="L">
      <formula>NOT(ISERROR(SEARCH("L",J58)))</formula>
    </cfRule>
    <cfRule type="containsText" dxfId="510" priority="502" operator="containsText" text="M">
      <formula>NOT(ISERROR(SEARCH("M",J58)))</formula>
    </cfRule>
    <cfRule type="containsText" dxfId="509" priority="503" operator="containsText" text="H">
      <formula>NOT(ISERROR(SEARCH("H",J58)))</formula>
    </cfRule>
  </conditionalFormatting>
  <conditionalFormatting sqref="J63">
    <cfRule type="containsText" dxfId="507" priority="494" operator="containsText" text="M">
      <formula>NOT(ISERROR(SEARCH("M",J63)))</formula>
    </cfRule>
    <cfRule type="containsText" dxfId="506" priority="495" operator="containsText" text="H">
      <formula>NOT(ISERROR(SEARCH("H",J63)))</formula>
    </cfRule>
    <cfRule type="containsText" dxfId="505" priority="496" operator="containsText" text="L">
      <formula>NOT(ISERROR(SEARCH("L",J63)))</formula>
    </cfRule>
  </conditionalFormatting>
  <conditionalFormatting sqref="J68">
    <cfRule type="containsText" dxfId="503" priority="488" operator="containsText" text="L">
      <formula>NOT(ISERROR(SEARCH("L",J68)))</formula>
    </cfRule>
    <cfRule type="containsText" dxfId="502" priority="487" operator="containsText" text="H">
      <formula>NOT(ISERROR(SEARCH("H",J68)))</formula>
    </cfRule>
    <cfRule type="containsText" dxfId="500" priority="486" operator="containsText" text="M">
      <formula>NOT(ISERROR(SEARCH("M",J68)))</formula>
    </cfRule>
  </conditionalFormatting>
  <conditionalFormatting sqref="J73">
    <cfRule type="containsText" dxfId="499" priority="478" operator="containsText" text="M">
      <formula>NOT(ISERROR(SEARCH("M",J73)))</formula>
    </cfRule>
    <cfRule type="containsText" dxfId="498" priority="479" operator="containsText" text="H">
      <formula>NOT(ISERROR(SEARCH("H",J73)))</formula>
    </cfRule>
    <cfRule type="containsText" dxfId="497" priority="480" operator="containsText" text="L">
      <formula>NOT(ISERROR(SEARCH("L",J73)))</formula>
    </cfRule>
  </conditionalFormatting>
  <conditionalFormatting sqref="L21:L44">
    <cfRule type="cellIs" dxfId="495" priority="1938" operator="between">
      <formula>1</formula>
      <formula>100</formula>
    </cfRule>
    <cfRule type="cellIs" dxfId="494" priority="2155" stopIfTrue="1" operator="equal">
      <formula>"ERROR"</formula>
    </cfRule>
    <cfRule type="cellIs" dxfId="493" priority="2154" stopIfTrue="1" operator="between">
      <formula>0</formula>
      <formula>100</formula>
    </cfRule>
  </conditionalFormatting>
  <conditionalFormatting sqref="L50">
    <cfRule type="containsText" dxfId="491" priority="6" operator="containsText" text="L">
      <formula>NOT(ISERROR(SEARCH("L",L50)))</formula>
    </cfRule>
    <cfRule type="containsText" dxfId="490" priority="4" operator="containsText" text="M">
      <formula>NOT(ISERROR(SEARCH("M",L50)))</formula>
    </cfRule>
    <cfRule type="containsText" dxfId="488" priority="5" operator="containsText" text="H">
      <formula>NOT(ISERROR(SEARCH("H",L50)))</formula>
    </cfRule>
  </conditionalFormatting>
  <conditionalFormatting sqref="L55">
    <cfRule type="containsText" dxfId="487" priority="508" operator="containsText" text="L">
      <formula>NOT(ISERROR(SEARCH("L",L55)))</formula>
    </cfRule>
    <cfRule type="containsText" dxfId="486" priority="507" operator="containsText" text="H">
      <formula>NOT(ISERROR(SEARCH("H",L55)))</formula>
    </cfRule>
    <cfRule type="containsText" dxfId="485" priority="506" operator="containsText" text="M">
      <formula>NOT(ISERROR(SEARCH("M",L55)))</formula>
    </cfRule>
  </conditionalFormatting>
  <conditionalFormatting sqref="L60">
    <cfRule type="containsText" dxfId="482" priority="499" operator="containsText" text="H">
      <formula>NOT(ISERROR(SEARCH("H",L60)))</formula>
    </cfRule>
    <cfRule type="containsText" dxfId="481" priority="500" operator="containsText" text="L">
      <formula>NOT(ISERROR(SEARCH("L",L60)))</formula>
    </cfRule>
    <cfRule type="containsText" dxfId="480" priority="498" operator="containsText" text="M">
      <formula>NOT(ISERROR(SEARCH("M",L60)))</formula>
    </cfRule>
  </conditionalFormatting>
  <conditionalFormatting sqref="L65">
    <cfRule type="containsText" dxfId="479" priority="491" operator="containsText" text="H">
      <formula>NOT(ISERROR(SEARCH("H",L65)))</formula>
    </cfRule>
    <cfRule type="containsText" dxfId="478" priority="490" operator="containsText" text="M">
      <formula>NOT(ISERROR(SEARCH("M",L65)))</formula>
    </cfRule>
    <cfRule type="containsText" dxfId="476" priority="492" operator="containsText" text="L">
      <formula>NOT(ISERROR(SEARCH("L",L65)))</formula>
    </cfRule>
  </conditionalFormatting>
  <conditionalFormatting sqref="L70">
    <cfRule type="containsText" dxfId="475" priority="482" operator="containsText" text="M">
      <formula>NOT(ISERROR(SEARCH("M",L70)))</formula>
    </cfRule>
    <cfRule type="containsText" dxfId="474" priority="483" operator="containsText" text="H">
      <formula>NOT(ISERROR(SEARCH("H",L70)))</formula>
    </cfRule>
    <cfRule type="containsText" dxfId="473" priority="484" operator="containsText" text="L">
      <formula>NOT(ISERROR(SEARCH("L",L70)))</formula>
    </cfRule>
  </conditionalFormatting>
  <conditionalFormatting sqref="L75">
    <cfRule type="containsText" dxfId="471" priority="475" operator="containsText" text="H">
      <formula>NOT(ISERROR(SEARCH("H",L75)))</formula>
    </cfRule>
    <cfRule type="containsText" dxfId="470" priority="474" operator="containsText" text="M">
      <formula>NOT(ISERROR(SEARCH("M",L75)))</formula>
    </cfRule>
    <cfRule type="containsText" dxfId="468" priority="476" operator="containsText" text="L">
      <formula>NOT(ISERROR(SEARCH("L",L75)))</formula>
    </cfRule>
  </conditionalFormatting>
  <conditionalFormatting sqref="N20">
    <cfRule type="expression" dxfId="467" priority="119">
      <formula>N18="X"</formula>
    </cfRule>
    <cfRule type="expression" dxfId="466" priority="118">
      <formula>N18="√"</formula>
    </cfRule>
    <cfRule type="expression" dxfId="465" priority="121">
      <formula>N18="X"</formula>
    </cfRule>
    <cfRule type="expression" dxfId="464" priority="123">
      <formula>N18="X"</formula>
    </cfRule>
    <cfRule type="expression" dxfId="463" priority="122">
      <formula>N18="√"</formula>
    </cfRule>
    <cfRule type="expression" dxfId="462" priority="124">
      <formula>N18="√"</formula>
    </cfRule>
    <cfRule type="expression" dxfId="461" priority="125">
      <formula>N18="X"</formula>
    </cfRule>
    <cfRule type="expression" dxfId="460" priority="126">
      <formula>N18="√"</formula>
    </cfRule>
    <cfRule type="expression" dxfId="459" priority="130">
      <formula>N18="√"</formula>
    </cfRule>
    <cfRule type="expression" dxfId="458" priority="131">
      <formula>N18="X"</formula>
    </cfRule>
    <cfRule type="expression" dxfId="457" priority="127">
      <formula>N18="X"</formula>
    </cfRule>
    <cfRule type="expression" dxfId="456" priority="133">
      <formula>N18="X"</formula>
    </cfRule>
    <cfRule type="expression" dxfId="455" priority="128">
      <formula>N18="√"</formula>
    </cfRule>
    <cfRule type="expression" dxfId="454" priority="129">
      <formula>N18="X"</formula>
    </cfRule>
    <cfRule type="expression" dxfId="453" priority="120">
      <formula>N18="√"</formula>
    </cfRule>
    <cfRule type="expression" dxfId="452" priority="132">
      <formula>N18="√"</formula>
    </cfRule>
  </conditionalFormatting>
  <conditionalFormatting sqref="Q21:Q44">
    <cfRule type="cellIs" dxfId="451" priority="216" operator="between">
      <formula>1</formula>
      <formula>10</formula>
    </cfRule>
    <cfRule type="cellIs" dxfId="450" priority="217" stopIfTrue="1" operator="equal">
      <formula>"GO"</formula>
    </cfRule>
    <cfRule type="cellIs" dxfId="449" priority="218" stopIfTrue="1" operator="equal">
      <formula>"NO GO"</formula>
    </cfRule>
    <cfRule type="cellIs" dxfId="448" priority="219" operator="between">
      <formula>1</formula>
      <formula>10</formula>
    </cfRule>
    <cfRule type="cellIs" dxfId="447" priority="220" stopIfTrue="1" operator="equal">
      <formula>"GO"</formula>
    </cfRule>
    <cfRule type="cellIs" dxfId="446" priority="221" stopIfTrue="1" operator="equal">
      <formula>"NO GO"</formula>
    </cfRule>
    <cfRule type="cellIs" dxfId="445" priority="222" operator="between">
      <formula>1</formula>
      <formula>10</formula>
    </cfRule>
    <cfRule type="expression" dxfId="444" priority="223">
      <formula>"NO GO"</formula>
    </cfRule>
    <cfRule type="expression" dxfId="443" priority="224">
      <formula>"GO"</formula>
    </cfRule>
    <cfRule type="cellIs" dxfId="442" priority="225" stopIfTrue="1" operator="equal">
      <formula>"GO"</formula>
    </cfRule>
    <cfRule type="cellIs" dxfId="441" priority="226" stopIfTrue="1" operator="equal">
      <formula>"NO GO"</formula>
    </cfRule>
    <cfRule type="containsText" dxfId="440" priority="210" operator="containsText" text="JA">
      <formula>NOT(ISERROR(SEARCH("JA",Q21)))</formula>
    </cfRule>
    <cfRule type="cellIs" dxfId="439" priority="207" stopIfTrue="1" operator="equal">
      <formula>"GO"</formula>
    </cfRule>
    <cfRule type="cellIs" dxfId="438" priority="208" stopIfTrue="1" operator="equal">
      <formula>"NO GO"</formula>
    </cfRule>
    <cfRule type="containsText" dxfId="437" priority="209" operator="containsText" text="NIEN">
      <formula>NOT(ISERROR(SEARCH("NIEN",Q21)))</formula>
    </cfRule>
    <cfRule type="cellIs" dxfId="436" priority="211" operator="between">
      <formula>1</formula>
      <formula>10</formula>
    </cfRule>
    <cfRule type="cellIs" dxfId="435" priority="212" stopIfTrue="1" operator="equal">
      <formula>"GO"</formula>
    </cfRule>
    <cfRule type="cellIs" dxfId="434" priority="213" stopIfTrue="1" operator="equal">
      <formula>"NO GO"</formula>
    </cfRule>
    <cfRule type="containsText" dxfId="433" priority="214" operator="containsText" text="NIEN">
      <formula>NOT(ISERROR(SEARCH("NIEN",Q21)))</formula>
    </cfRule>
    <cfRule type="containsText" dxfId="432" priority="215" operator="containsText" text="JA">
      <formula>NOT(ISERROR(SEARCH("JA",Q21)))</formula>
    </cfRule>
  </conditionalFormatting>
  <conditionalFormatting sqref="Q48">
    <cfRule type="containsText" dxfId="431" priority="19" operator="containsText" text="H">
      <formula>NOT(ISERROR(SEARCH("H",Q48)))</formula>
    </cfRule>
    <cfRule type="containsText" dxfId="428" priority="18" operator="containsText" text="M">
      <formula>NOT(ISERROR(SEARCH("M",Q48)))</formula>
    </cfRule>
    <cfRule type="containsText" dxfId="427" priority="20" operator="containsText" text="L">
      <formula>NOT(ISERROR(SEARCH("L",Q48)))</formula>
    </cfRule>
  </conditionalFormatting>
  <conditionalFormatting sqref="Q53">
    <cfRule type="containsText" dxfId="425" priority="462" operator="containsText" text="M">
      <formula>NOT(ISERROR(SEARCH("M",Q53)))</formula>
    </cfRule>
    <cfRule type="containsText" dxfId="424" priority="463" operator="containsText" text="H">
      <formula>NOT(ISERROR(SEARCH("H",Q53)))</formula>
    </cfRule>
    <cfRule type="containsText" dxfId="423" priority="464" operator="containsText" text="L">
      <formula>NOT(ISERROR(SEARCH("L",Q53)))</formula>
    </cfRule>
  </conditionalFormatting>
  <conditionalFormatting sqref="Q58">
    <cfRule type="containsText" dxfId="422" priority="456" operator="containsText" text="L">
      <formula>NOT(ISERROR(SEARCH("L",Q58)))</formula>
    </cfRule>
    <cfRule type="containsText" dxfId="421" priority="455" operator="containsText" text="H">
      <formula>NOT(ISERROR(SEARCH("H",Q58)))</formula>
    </cfRule>
    <cfRule type="containsText" dxfId="420" priority="454" operator="containsText" text="M">
      <formula>NOT(ISERROR(SEARCH("M",Q58)))</formula>
    </cfRule>
  </conditionalFormatting>
  <conditionalFormatting sqref="Q63">
    <cfRule type="containsText" dxfId="417" priority="446" operator="containsText" text="M">
      <formula>NOT(ISERROR(SEARCH("M",Q63)))</formula>
    </cfRule>
    <cfRule type="containsText" dxfId="416" priority="447" operator="containsText" text="H">
      <formula>NOT(ISERROR(SEARCH("H",Q63)))</formula>
    </cfRule>
    <cfRule type="containsText" dxfId="415" priority="448" operator="containsText" text="L">
      <formula>NOT(ISERROR(SEARCH("L",Q63)))</formula>
    </cfRule>
  </conditionalFormatting>
  <conditionalFormatting sqref="Q68">
    <cfRule type="containsText" dxfId="413" priority="438" operator="containsText" text="M">
      <formula>NOT(ISERROR(SEARCH("M",Q68)))</formula>
    </cfRule>
    <cfRule type="containsText" dxfId="412" priority="439" operator="containsText" text="H">
      <formula>NOT(ISERROR(SEARCH("H",Q68)))</formula>
    </cfRule>
    <cfRule type="containsText" dxfId="411" priority="440" operator="containsText" text="L">
      <formula>NOT(ISERROR(SEARCH("L",Q68)))</formula>
    </cfRule>
  </conditionalFormatting>
  <conditionalFormatting sqref="Q73">
    <cfRule type="containsText" dxfId="409" priority="432" operator="containsText" text="L">
      <formula>NOT(ISERROR(SEARCH("L",Q73)))</formula>
    </cfRule>
    <cfRule type="containsText" dxfId="408" priority="431" operator="containsText" text="H">
      <formula>NOT(ISERROR(SEARCH("H",Q73)))</formula>
    </cfRule>
    <cfRule type="containsText" dxfId="407" priority="430" operator="containsText" text="M">
      <formula>NOT(ISERROR(SEARCH("M",Q73)))</formula>
    </cfRule>
  </conditionalFormatting>
  <conditionalFormatting sqref="S21:S44">
    <cfRule type="cellIs" dxfId="406" priority="148" stopIfTrue="1" operator="equal">
      <formula>"ERROR"</formula>
    </cfRule>
    <cfRule type="cellIs" dxfId="405" priority="146" operator="between">
      <formula>1</formula>
      <formula>100</formula>
    </cfRule>
    <cfRule type="cellIs" dxfId="404" priority="147" stopIfTrue="1" operator="between">
      <formula>0</formula>
      <formula>100</formula>
    </cfRule>
  </conditionalFormatting>
  <conditionalFormatting sqref="S50">
    <cfRule type="containsText" dxfId="402" priority="16" operator="containsText" text="L">
      <formula>NOT(ISERROR(SEARCH("L",S50)))</formula>
    </cfRule>
    <cfRule type="containsText" dxfId="401" priority="15" operator="containsText" text="H">
      <formula>NOT(ISERROR(SEARCH("H",S50)))</formula>
    </cfRule>
    <cfRule type="containsText" dxfId="400" priority="14" operator="containsText" text="M">
      <formula>NOT(ISERROR(SEARCH("M",S50)))</formula>
    </cfRule>
  </conditionalFormatting>
  <conditionalFormatting sqref="S55">
    <cfRule type="containsText" dxfId="398" priority="459" operator="containsText" text="H">
      <formula>NOT(ISERROR(SEARCH("H",S55)))</formula>
    </cfRule>
    <cfRule type="containsText" dxfId="396" priority="458" operator="containsText" text="M">
      <formula>NOT(ISERROR(SEARCH("M",S55)))</formula>
    </cfRule>
    <cfRule type="containsText" dxfId="395" priority="460" operator="containsText" text="L">
      <formula>NOT(ISERROR(SEARCH("L",S55)))</formula>
    </cfRule>
  </conditionalFormatting>
  <conditionalFormatting sqref="S60">
    <cfRule type="containsText" dxfId="393" priority="452" operator="containsText" text="L">
      <formula>NOT(ISERROR(SEARCH("L",S60)))</formula>
    </cfRule>
    <cfRule type="containsText" dxfId="392" priority="451" operator="containsText" text="H">
      <formula>NOT(ISERROR(SEARCH("H",S60)))</formula>
    </cfRule>
    <cfRule type="containsText" dxfId="391" priority="450" operator="containsText" text="M">
      <formula>NOT(ISERROR(SEARCH("M",S60)))</formula>
    </cfRule>
  </conditionalFormatting>
  <conditionalFormatting sqref="S65">
    <cfRule type="containsText" dxfId="389" priority="442" operator="containsText" text="M">
      <formula>NOT(ISERROR(SEARCH("M",S65)))</formula>
    </cfRule>
    <cfRule type="containsText" dxfId="388" priority="443" operator="containsText" text="H">
      <formula>NOT(ISERROR(SEARCH("H",S65)))</formula>
    </cfRule>
    <cfRule type="containsText" dxfId="387" priority="444" operator="containsText" text="L">
      <formula>NOT(ISERROR(SEARCH("L",S65)))</formula>
    </cfRule>
  </conditionalFormatting>
  <conditionalFormatting sqref="S70">
    <cfRule type="containsText" dxfId="385" priority="434" operator="containsText" text="M">
      <formula>NOT(ISERROR(SEARCH("M",S70)))</formula>
    </cfRule>
    <cfRule type="containsText" dxfId="384" priority="436" operator="containsText" text="L">
      <formula>NOT(ISERROR(SEARCH("L",S70)))</formula>
    </cfRule>
    <cfRule type="containsText" dxfId="383" priority="435" operator="containsText" text="H">
      <formula>NOT(ISERROR(SEARCH("H",S70)))</formula>
    </cfRule>
  </conditionalFormatting>
  <conditionalFormatting sqref="S75">
    <cfRule type="containsText" dxfId="381" priority="426" operator="containsText" text="M">
      <formula>NOT(ISERROR(SEARCH("M",S75)))</formula>
    </cfRule>
    <cfRule type="containsText" dxfId="380" priority="428" operator="containsText" text="L">
      <formula>NOT(ISERROR(SEARCH("L",S75)))</formula>
    </cfRule>
    <cfRule type="containsText" dxfId="379" priority="427" operator="containsText" text="H">
      <formula>NOT(ISERROR(SEARCH("H",S75)))</formula>
    </cfRule>
  </conditionalFormatting>
  <conditionalFormatting sqref="U20">
    <cfRule type="expression" dxfId="378" priority="106">
      <formula>U18="√"</formula>
    </cfRule>
    <cfRule type="expression" dxfId="377" priority="107">
      <formula>U18="X"</formula>
    </cfRule>
    <cfRule type="expression" dxfId="376" priority="108">
      <formula>U18="√"</formula>
    </cfRule>
    <cfRule type="expression" dxfId="375" priority="103">
      <formula>U18="X"</formula>
    </cfRule>
    <cfRule type="expression" dxfId="374" priority="102">
      <formula>U18="√"</formula>
    </cfRule>
    <cfRule type="expression" dxfId="373" priority="104">
      <formula>U18="√"</formula>
    </cfRule>
    <cfRule type="expression" dxfId="372" priority="116">
      <formula>U18="√"</formula>
    </cfRule>
    <cfRule type="expression" dxfId="371" priority="110">
      <formula>U18="√"</formula>
    </cfRule>
    <cfRule type="expression" dxfId="370" priority="111">
      <formula>U18="X"</formula>
    </cfRule>
    <cfRule type="expression" dxfId="369" priority="112">
      <formula>U18="√"</formula>
    </cfRule>
    <cfRule type="expression" dxfId="368" priority="113">
      <formula>U18="X"</formula>
    </cfRule>
    <cfRule type="expression" dxfId="367" priority="114">
      <formula>U18="√"</formula>
    </cfRule>
    <cfRule type="expression" dxfId="366" priority="115">
      <formula>U18="X"</formula>
    </cfRule>
    <cfRule type="expression" dxfId="365" priority="117">
      <formula>U18="X"</formula>
    </cfRule>
    <cfRule type="expression" dxfId="364" priority="105">
      <formula>U18="X"</formula>
    </cfRule>
    <cfRule type="expression" dxfId="363" priority="109">
      <formula>U18="X"</formula>
    </cfRule>
  </conditionalFormatting>
  <conditionalFormatting sqref="X21:X44">
    <cfRule type="cellIs" dxfId="362" priority="2117" stopIfTrue="1" operator="equal">
      <formula>"GO"</formula>
    </cfRule>
    <cfRule type="cellIs" dxfId="361" priority="2118" stopIfTrue="1" operator="equal">
      <formula>"NO GO"</formula>
    </cfRule>
    <cfRule type="containsText" dxfId="360" priority="1578" operator="containsText" text="JA">
      <formula>NOT(ISERROR(SEARCH("JA",X21)))</formula>
    </cfRule>
    <cfRule type="cellIs" dxfId="359" priority="1580" stopIfTrue="1" operator="equal">
      <formula>"GO"</formula>
    </cfRule>
    <cfRule type="cellIs" dxfId="358" priority="1581" stopIfTrue="1" operator="equal">
      <formula>"NO GO"</formula>
    </cfRule>
    <cfRule type="containsText" dxfId="357" priority="1582" operator="containsText" text="NIEN">
      <formula>NOT(ISERROR(SEARCH("NIEN",X21)))</formula>
    </cfRule>
    <cfRule type="containsText" dxfId="356" priority="1583" operator="containsText" text="JA">
      <formula>NOT(ISERROR(SEARCH("JA",X21)))</formula>
    </cfRule>
    <cfRule type="cellIs" dxfId="355" priority="1887" operator="between">
      <formula>1</formula>
      <formula>10</formula>
    </cfRule>
    <cfRule type="cellIs" dxfId="354" priority="1888" stopIfTrue="1" operator="equal">
      <formula>"GO"</formula>
    </cfRule>
    <cfRule type="cellIs" dxfId="353" priority="1889" stopIfTrue="1" operator="equal">
      <formula>"NO GO"</formula>
    </cfRule>
    <cfRule type="cellIs" dxfId="352" priority="1579" operator="between">
      <formula>1</formula>
      <formula>10</formula>
    </cfRule>
    <cfRule type="cellIs" dxfId="351" priority="1931" operator="between">
      <formula>1</formula>
      <formula>10</formula>
    </cfRule>
    <cfRule type="containsText" dxfId="350" priority="1577" operator="containsText" text="NIEN">
      <formula>NOT(ISERROR(SEARCH("NIEN",X21)))</formula>
    </cfRule>
    <cfRule type="cellIs" dxfId="349" priority="1932" stopIfTrue="1" operator="equal">
      <formula>"GO"</formula>
    </cfRule>
    <cfRule type="cellIs" dxfId="348" priority="1933" stopIfTrue="1" operator="equal">
      <formula>"NO GO"</formula>
    </cfRule>
    <cfRule type="cellIs" dxfId="347" priority="1939" operator="between">
      <formula>1</formula>
      <formula>10</formula>
    </cfRule>
    <cfRule type="cellIs" dxfId="346" priority="578" stopIfTrue="1" operator="equal">
      <formula>"NO GO"</formula>
    </cfRule>
    <cfRule type="cellIs" dxfId="345" priority="577" stopIfTrue="1" operator="equal">
      <formula>"GO"</formula>
    </cfRule>
    <cfRule type="expression" dxfId="344" priority="2026">
      <formula>"NO GO"</formula>
    </cfRule>
    <cfRule type="expression" dxfId="343" priority="2028">
      <formula>"GO"</formula>
    </cfRule>
  </conditionalFormatting>
  <conditionalFormatting sqref="X48">
    <cfRule type="containsText" dxfId="340" priority="28" operator="containsText" text="M">
      <formula>NOT(ISERROR(SEARCH("M",X48)))</formula>
    </cfRule>
    <cfRule type="containsText" dxfId="339" priority="29" operator="containsText" text="H">
      <formula>NOT(ISERROR(SEARCH("H",X48)))</formula>
    </cfRule>
    <cfRule type="containsText" dxfId="338" priority="30" operator="containsText" text="L">
      <formula>NOT(ISERROR(SEARCH("L",X48)))</formula>
    </cfRule>
  </conditionalFormatting>
  <conditionalFormatting sqref="X53">
    <cfRule type="containsText" dxfId="337" priority="414" operator="containsText" text="M">
      <formula>NOT(ISERROR(SEARCH("M",X53)))</formula>
    </cfRule>
    <cfRule type="containsText" dxfId="335" priority="415" operator="containsText" text="H">
      <formula>NOT(ISERROR(SEARCH("H",X53)))</formula>
    </cfRule>
    <cfRule type="containsText" dxfId="334" priority="416" operator="containsText" text="L">
      <formula>NOT(ISERROR(SEARCH("L",X53)))</formula>
    </cfRule>
  </conditionalFormatting>
  <conditionalFormatting sqref="X58">
    <cfRule type="containsText" dxfId="333" priority="408" operator="containsText" text="L">
      <formula>NOT(ISERROR(SEARCH("L",X58)))</formula>
    </cfRule>
    <cfRule type="containsText" dxfId="332" priority="407" operator="containsText" text="H">
      <formula>NOT(ISERROR(SEARCH("H",X58)))</formula>
    </cfRule>
    <cfRule type="containsText" dxfId="331" priority="406" operator="containsText" text="M">
      <formula>NOT(ISERROR(SEARCH("M",X58)))</formula>
    </cfRule>
  </conditionalFormatting>
  <conditionalFormatting sqref="X63">
    <cfRule type="containsText" dxfId="329" priority="400" operator="containsText" text="L">
      <formula>NOT(ISERROR(SEARCH("L",X63)))</formula>
    </cfRule>
    <cfRule type="containsText" dxfId="328" priority="399" operator="containsText" text="H">
      <formula>NOT(ISERROR(SEARCH("H",X63)))</formula>
    </cfRule>
    <cfRule type="containsText" dxfId="327" priority="398" operator="containsText" text="M">
      <formula>NOT(ISERROR(SEARCH("M",X63)))</formula>
    </cfRule>
  </conditionalFormatting>
  <conditionalFormatting sqref="X68">
    <cfRule type="containsText" dxfId="325" priority="392" operator="containsText" text="L">
      <formula>NOT(ISERROR(SEARCH("L",X68)))</formula>
    </cfRule>
    <cfRule type="containsText" dxfId="324" priority="391" operator="containsText" text="H">
      <formula>NOT(ISERROR(SEARCH("H",X68)))</formula>
    </cfRule>
    <cfRule type="containsText" dxfId="323" priority="390" operator="containsText" text="M">
      <formula>NOT(ISERROR(SEARCH("M",X68)))</formula>
    </cfRule>
  </conditionalFormatting>
  <conditionalFormatting sqref="X73">
    <cfRule type="containsText" dxfId="320" priority="382" operator="containsText" text="M">
      <formula>NOT(ISERROR(SEARCH("M",X73)))</formula>
    </cfRule>
    <cfRule type="containsText" dxfId="319" priority="383" operator="containsText" text="H">
      <formula>NOT(ISERROR(SEARCH("H",X73)))</formula>
    </cfRule>
    <cfRule type="containsText" dxfId="318" priority="384" operator="containsText" text="L">
      <formula>NOT(ISERROR(SEARCH("L",X73)))</formula>
    </cfRule>
  </conditionalFormatting>
  <conditionalFormatting sqref="Z21:Z44">
    <cfRule type="cellIs" dxfId="317" priority="144" stopIfTrue="1" operator="between">
      <formula>0</formula>
      <formula>100</formula>
    </cfRule>
    <cfRule type="cellIs" dxfId="316" priority="143" operator="between">
      <formula>1</formula>
      <formula>100</formula>
    </cfRule>
    <cfRule type="cellIs" dxfId="315" priority="145" stopIfTrue="1" operator="equal">
      <formula>"ERROR"</formula>
    </cfRule>
  </conditionalFormatting>
  <conditionalFormatting sqref="Z50">
    <cfRule type="containsText" dxfId="314" priority="25" operator="containsText" text="H">
      <formula>NOT(ISERROR(SEARCH("H",Z50)))</formula>
    </cfRule>
    <cfRule type="containsText" dxfId="313" priority="26" operator="containsText" text="L">
      <formula>NOT(ISERROR(SEARCH("L",Z50)))</formula>
    </cfRule>
    <cfRule type="containsText" dxfId="310" priority="24" operator="containsText" text="M">
      <formula>NOT(ISERROR(SEARCH("M",Z50)))</formula>
    </cfRule>
  </conditionalFormatting>
  <conditionalFormatting sqref="Z55">
    <cfRule type="containsText" dxfId="308" priority="411" operator="containsText" text="H">
      <formula>NOT(ISERROR(SEARCH("H",Z55)))</formula>
    </cfRule>
    <cfRule type="containsText" dxfId="307" priority="410" operator="containsText" text="M">
      <formula>NOT(ISERROR(SEARCH("M",Z55)))</formula>
    </cfRule>
    <cfRule type="containsText" dxfId="306" priority="412" operator="containsText" text="L">
      <formula>NOT(ISERROR(SEARCH("L",Z55)))</formula>
    </cfRule>
  </conditionalFormatting>
  <conditionalFormatting sqref="Z60">
    <cfRule type="containsText" dxfId="305" priority="404" operator="containsText" text="L">
      <formula>NOT(ISERROR(SEARCH("L",Z60)))</formula>
    </cfRule>
    <cfRule type="containsText" dxfId="304" priority="403" operator="containsText" text="H">
      <formula>NOT(ISERROR(SEARCH("H",Z60)))</formula>
    </cfRule>
    <cfRule type="containsText" dxfId="303" priority="402" operator="containsText" text="M">
      <formula>NOT(ISERROR(SEARCH("M",Z60)))</formula>
    </cfRule>
  </conditionalFormatting>
  <conditionalFormatting sqref="Z65">
    <cfRule type="containsText" dxfId="301" priority="394" operator="containsText" text="M">
      <formula>NOT(ISERROR(SEARCH("M",Z65)))</formula>
    </cfRule>
    <cfRule type="containsText" dxfId="299" priority="396" operator="containsText" text="L">
      <formula>NOT(ISERROR(SEARCH("L",Z65)))</formula>
    </cfRule>
    <cfRule type="containsText" dxfId="298" priority="395" operator="containsText" text="H">
      <formula>NOT(ISERROR(SEARCH("H",Z65)))</formula>
    </cfRule>
  </conditionalFormatting>
  <conditionalFormatting sqref="Z70">
    <cfRule type="containsText" dxfId="296" priority="386" operator="containsText" text="M">
      <formula>NOT(ISERROR(SEARCH("M",Z70)))</formula>
    </cfRule>
    <cfRule type="containsText" dxfId="295" priority="387" operator="containsText" text="H">
      <formula>NOT(ISERROR(SEARCH("H",Z70)))</formula>
    </cfRule>
    <cfRule type="containsText" dxfId="294" priority="388" operator="containsText" text="L">
      <formula>NOT(ISERROR(SEARCH("L",Z70)))</formula>
    </cfRule>
  </conditionalFormatting>
  <conditionalFormatting sqref="Z75">
    <cfRule type="containsText" dxfId="293" priority="380" operator="containsText" text="L">
      <formula>NOT(ISERROR(SEARCH("L",Z75)))</formula>
    </cfRule>
    <cfRule type="containsText" dxfId="292" priority="379" operator="containsText" text="H">
      <formula>NOT(ISERROR(SEARCH("H",Z75)))</formula>
    </cfRule>
    <cfRule type="containsText" dxfId="291" priority="378" operator="containsText" text="M">
      <formula>NOT(ISERROR(SEARCH("M",Z75)))</formula>
    </cfRule>
  </conditionalFormatting>
  <conditionalFormatting sqref="AB20">
    <cfRule type="expression" dxfId="289" priority="98">
      <formula>AB18="√"</formula>
    </cfRule>
    <cfRule type="expression" dxfId="288" priority="99">
      <formula>AB18="X"</formula>
    </cfRule>
    <cfRule type="expression" dxfId="287" priority="86">
      <formula>AB18="√"</formula>
    </cfRule>
    <cfRule type="expression" dxfId="286" priority="101">
      <formula>AB18="X"</formula>
    </cfRule>
    <cfRule type="expression" dxfId="285" priority="100">
      <formula>AB18="√"</formula>
    </cfRule>
    <cfRule type="expression" dxfId="284" priority="97">
      <formula>AB18="X"</formula>
    </cfRule>
    <cfRule type="expression" dxfId="283" priority="96">
      <formula>AB18="√"</formula>
    </cfRule>
    <cfRule type="expression" dxfId="282" priority="95">
      <formula>AB18="X"</formula>
    </cfRule>
    <cfRule type="expression" dxfId="281" priority="94">
      <formula>AB18="√"</formula>
    </cfRule>
    <cfRule type="expression" dxfId="280" priority="93">
      <formula>AB18="X"</formula>
    </cfRule>
    <cfRule type="expression" dxfId="279" priority="92">
      <formula>AB18="√"</formula>
    </cfRule>
    <cfRule type="expression" dxfId="278" priority="91">
      <formula>AB18="X"</formula>
    </cfRule>
    <cfRule type="expression" dxfId="277" priority="90">
      <formula>AB18="√"</formula>
    </cfRule>
    <cfRule type="expression" dxfId="276" priority="89">
      <formula>AB18="X"</formula>
    </cfRule>
    <cfRule type="expression" dxfId="275" priority="88">
      <formula>AB18="√"</formula>
    </cfRule>
    <cfRule type="expression" dxfId="274" priority="87">
      <formula>AB18="X"</formula>
    </cfRule>
  </conditionalFormatting>
  <conditionalFormatting sqref="AE21:AE44">
    <cfRule type="cellIs" dxfId="273" priority="576" stopIfTrue="1" operator="equal">
      <formula>"NO GO"</formula>
    </cfRule>
    <cfRule type="expression" dxfId="272" priority="574">
      <formula>"GO"</formula>
    </cfRule>
    <cfRule type="containsText" dxfId="271" priority="559" operator="containsText" text="NIEN">
      <formula>NOT(ISERROR(SEARCH("NIEN",AE21)))</formula>
    </cfRule>
    <cfRule type="containsText" dxfId="270" priority="560" operator="containsText" text="JA">
      <formula>NOT(ISERROR(SEARCH("JA",AE21)))</formula>
    </cfRule>
    <cfRule type="cellIs" dxfId="269" priority="561" operator="between">
      <formula>1</formula>
      <formula>10</formula>
    </cfRule>
    <cfRule type="cellIs" dxfId="268" priority="572" operator="between">
      <formula>1</formula>
      <formula>10</formula>
    </cfRule>
    <cfRule type="expression" dxfId="267" priority="573">
      <formula>"NO GO"</formula>
    </cfRule>
    <cfRule type="cellIs" dxfId="266" priority="557" stopIfTrue="1" operator="equal">
      <formula>"GO"</formula>
    </cfRule>
    <cfRule type="cellIs" dxfId="265" priority="562" stopIfTrue="1" operator="equal">
      <formula>"GO"</formula>
    </cfRule>
    <cfRule type="cellIs" dxfId="264" priority="558" stopIfTrue="1" operator="equal">
      <formula>"NO GO"</formula>
    </cfRule>
    <cfRule type="containsText" dxfId="263" priority="565" operator="containsText" text="JA">
      <formula>NOT(ISERROR(SEARCH("JA",AE21)))</formula>
    </cfRule>
    <cfRule type="cellIs" dxfId="262" priority="563" stopIfTrue="1" operator="equal">
      <formula>"NO GO"</formula>
    </cfRule>
    <cfRule type="containsText" dxfId="261" priority="564" operator="containsText" text="NIEN">
      <formula>NOT(ISERROR(SEARCH("NIEN",AE21)))</formula>
    </cfRule>
    <cfRule type="cellIs" dxfId="260" priority="575" stopIfTrue="1" operator="equal">
      <formula>"GO"</formula>
    </cfRule>
    <cfRule type="cellIs" dxfId="259" priority="566" operator="between">
      <formula>1</formula>
      <formula>10</formula>
    </cfRule>
    <cfRule type="cellIs" dxfId="258" priority="568" stopIfTrue="1" operator="equal">
      <formula>"NO GO"</formula>
    </cfRule>
    <cfRule type="cellIs" dxfId="257" priority="569" operator="between">
      <formula>1</formula>
      <formula>10</formula>
    </cfRule>
    <cfRule type="cellIs" dxfId="256" priority="570" stopIfTrue="1" operator="equal">
      <formula>"GO"</formula>
    </cfRule>
    <cfRule type="cellIs" dxfId="255" priority="571" stopIfTrue="1" operator="equal">
      <formula>"NO GO"</formula>
    </cfRule>
    <cfRule type="cellIs" dxfId="254" priority="567" stopIfTrue="1" operator="equal">
      <formula>"GO"</formula>
    </cfRule>
  </conditionalFormatting>
  <conditionalFormatting sqref="AE48">
    <cfRule type="containsText" dxfId="253" priority="40" operator="containsText" text="L">
      <formula>NOT(ISERROR(SEARCH("L",AE48)))</formula>
    </cfRule>
    <cfRule type="containsText" dxfId="252" priority="38" operator="containsText" text="M">
      <formula>NOT(ISERROR(SEARCH("M",AE48)))</formula>
    </cfRule>
    <cfRule type="containsText" dxfId="251" priority="39" operator="containsText" text="H">
      <formula>NOT(ISERROR(SEARCH("H",AE48)))</formula>
    </cfRule>
  </conditionalFormatting>
  <conditionalFormatting sqref="AE53">
    <cfRule type="containsText" dxfId="248" priority="367" operator="containsText" text="H">
      <formula>NOT(ISERROR(SEARCH("H",AE53)))</formula>
    </cfRule>
    <cfRule type="containsText" dxfId="247" priority="368" operator="containsText" text="L">
      <formula>NOT(ISERROR(SEARCH("L",AE53)))</formula>
    </cfRule>
    <cfRule type="containsText" dxfId="246" priority="366" operator="containsText" text="M">
      <formula>NOT(ISERROR(SEARCH("M",AE53)))</formula>
    </cfRule>
  </conditionalFormatting>
  <conditionalFormatting sqref="AE58">
    <cfRule type="containsText" dxfId="243" priority="358" operator="containsText" text="M">
      <formula>NOT(ISERROR(SEARCH("M",AE58)))</formula>
    </cfRule>
    <cfRule type="containsText" dxfId="242" priority="359" operator="containsText" text="H">
      <formula>NOT(ISERROR(SEARCH("H",AE58)))</formula>
    </cfRule>
    <cfRule type="containsText" dxfId="241" priority="360" operator="containsText" text="L">
      <formula>NOT(ISERROR(SEARCH("L",AE58)))</formula>
    </cfRule>
  </conditionalFormatting>
  <conditionalFormatting sqref="AE63">
    <cfRule type="containsText" dxfId="239" priority="350" operator="containsText" text="M">
      <formula>NOT(ISERROR(SEARCH("M",AE63)))</formula>
    </cfRule>
    <cfRule type="containsText" dxfId="238" priority="351" operator="containsText" text="H">
      <formula>NOT(ISERROR(SEARCH("H",AE63)))</formula>
    </cfRule>
    <cfRule type="containsText" dxfId="237" priority="352" operator="containsText" text="L">
      <formula>NOT(ISERROR(SEARCH("L",AE63)))</formula>
    </cfRule>
  </conditionalFormatting>
  <conditionalFormatting sqref="AE68">
    <cfRule type="containsText" dxfId="236" priority="343" operator="containsText" text="H">
      <formula>NOT(ISERROR(SEARCH("H",AE68)))</formula>
    </cfRule>
    <cfRule type="containsText" dxfId="235" priority="344" operator="containsText" text="L">
      <formula>NOT(ISERROR(SEARCH("L",AE68)))</formula>
    </cfRule>
    <cfRule type="containsText" dxfId="233" priority="342" operator="containsText" text="M">
      <formula>NOT(ISERROR(SEARCH("M",AE68)))</formula>
    </cfRule>
  </conditionalFormatting>
  <conditionalFormatting sqref="AE73">
    <cfRule type="containsText" dxfId="231" priority="334" operator="containsText" text="M">
      <formula>NOT(ISERROR(SEARCH("M",AE73)))</formula>
    </cfRule>
    <cfRule type="containsText" dxfId="230" priority="335" operator="containsText" text="H">
      <formula>NOT(ISERROR(SEARCH("H",AE73)))</formula>
    </cfRule>
    <cfRule type="containsText" dxfId="229" priority="336" operator="containsText" text="L">
      <formula>NOT(ISERROR(SEARCH("L",AE73)))</formula>
    </cfRule>
  </conditionalFormatting>
  <conditionalFormatting sqref="AG21:AG44">
    <cfRule type="cellIs" dxfId="228" priority="140" operator="between">
      <formula>1</formula>
      <formula>100</formula>
    </cfRule>
    <cfRule type="cellIs" dxfId="227" priority="142" stopIfTrue="1" operator="equal">
      <formula>"ERROR"</formula>
    </cfRule>
    <cfRule type="cellIs" dxfId="226" priority="141" stopIfTrue="1" operator="between">
      <formula>0</formula>
      <formula>100</formula>
    </cfRule>
  </conditionalFormatting>
  <conditionalFormatting sqref="AG50">
    <cfRule type="containsText" dxfId="225" priority="35" operator="containsText" text="H">
      <formula>NOT(ISERROR(SEARCH("H",AG50)))</formula>
    </cfRule>
    <cfRule type="containsText" dxfId="224" priority="36" operator="containsText" text="L">
      <formula>NOT(ISERROR(SEARCH("L",AG50)))</formula>
    </cfRule>
    <cfRule type="containsText" dxfId="221" priority="34" operator="containsText" text="M">
      <formula>NOT(ISERROR(SEARCH("M",AG50)))</formula>
    </cfRule>
  </conditionalFormatting>
  <conditionalFormatting sqref="AG55">
    <cfRule type="containsText" dxfId="220" priority="363" operator="containsText" text="H">
      <formula>NOT(ISERROR(SEARCH("H",AG55)))</formula>
    </cfRule>
    <cfRule type="containsText" dxfId="219" priority="364" operator="containsText" text="L">
      <formula>NOT(ISERROR(SEARCH("L",AG55)))</formula>
    </cfRule>
    <cfRule type="containsText" dxfId="217" priority="362" operator="containsText" text="M">
      <formula>NOT(ISERROR(SEARCH("M",AG55)))</formula>
    </cfRule>
  </conditionalFormatting>
  <conditionalFormatting sqref="AG60">
    <cfRule type="containsText" dxfId="216" priority="356" operator="containsText" text="L">
      <formula>NOT(ISERROR(SEARCH("L",AG60)))</formula>
    </cfRule>
    <cfRule type="containsText" dxfId="215" priority="355" operator="containsText" text="H">
      <formula>NOT(ISERROR(SEARCH("H",AG60)))</formula>
    </cfRule>
    <cfRule type="containsText" dxfId="214" priority="354" operator="containsText" text="M">
      <formula>NOT(ISERROR(SEARCH("M",AG60)))</formula>
    </cfRule>
  </conditionalFormatting>
  <conditionalFormatting sqref="AG65">
    <cfRule type="containsText" dxfId="211" priority="348" operator="containsText" text="L">
      <formula>NOT(ISERROR(SEARCH("L",AG65)))</formula>
    </cfRule>
    <cfRule type="containsText" dxfId="210" priority="347" operator="containsText" text="H">
      <formula>NOT(ISERROR(SEARCH("H",AG65)))</formula>
    </cfRule>
    <cfRule type="containsText" dxfId="209" priority="346" operator="containsText" text="M">
      <formula>NOT(ISERROR(SEARCH("M",AG65)))</formula>
    </cfRule>
  </conditionalFormatting>
  <conditionalFormatting sqref="AG70">
    <cfRule type="containsText" dxfId="208" priority="339" operator="containsText" text="H">
      <formula>NOT(ISERROR(SEARCH("H",AG70)))</formula>
    </cfRule>
    <cfRule type="containsText" dxfId="207" priority="338" operator="containsText" text="M">
      <formula>NOT(ISERROR(SEARCH("M",AG70)))</formula>
    </cfRule>
    <cfRule type="containsText" dxfId="206" priority="340" operator="containsText" text="L">
      <formula>NOT(ISERROR(SEARCH("L",AG70)))</formula>
    </cfRule>
  </conditionalFormatting>
  <conditionalFormatting sqref="AG75">
    <cfRule type="containsText" dxfId="204" priority="331" operator="containsText" text="H">
      <formula>NOT(ISERROR(SEARCH("H",AG75)))</formula>
    </cfRule>
    <cfRule type="containsText" dxfId="202" priority="330" operator="containsText" text="M">
      <formula>NOT(ISERROR(SEARCH("M",AG75)))</formula>
    </cfRule>
    <cfRule type="containsText" dxfId="201" priority="332" operator="containsText" text="L">
      <formula>NOT(ISERROR(SEARCH("L",AG75)))</formula>
    </cfRule>
  </conditionalFormatting>
  <conditionalFormatting sqref="AI20">
    <cfRule type="expression" dxfId="200" priority="82">
      <formula>AI18="√"</formula>
    </cfRule>
    <cfRule type="expression" dxfId="199" priority="81">
      <formula>AI18="X"</formula>
    </cfRule>
    <cfRule type="expression" dxfId="198" priority="79">
      <formula>AI18="X"</formula>
    </cfRule>
    <cfRule type="expression" dxfId="197" priority="77">
      <formula>AI18="X"</formula>
    </cfRule>
    <cfRule type="expression" dxfId="196" priority="78">
      <formula>AI18="√"</formula>
    </cfRule>
    <cfRule type="expression" dxfId="195" priority="76">
      <formula>AI18="√"</formula>
    </cfRule>
    <cfRule type="expression" dxfId="194" priority="75">
      <formula>AI18="X"</formula>
    </cfRule>
    <cfRule type="expression" dxfId="193" priority="74">
      <formula>AI18="√"</formula>
    </cfRule>
    <cfRule type="expression" dxfId="192" priority="73">
      <formula>AI18="X"</formula>
    </cfRule>
    <cfRule type="expression" dxfId="191" priority="72">
      <formula>AI18="√"</formula>
    </cfRule>
    <cfRule type="expression" dxfId="190" priority="70">
      <formula>AI18="√"</formula>
    </cfRule>
    <cfRule type="expression" dxfId="189" priority="85">
      <formula>AI18="X"</formula>
    </cfRule>
    <cfRule type="expression" dxfId="188" priority="80">
      <formula>AI18="√"</formula>
    </cfRule>
    <cfRule type="expression" dxfId="187" priority="84">
      <formula>AI18="√"</formula>
    </cfRule>
    <cfRule type="expression" dxfId="186" priority="83">
      <formula>AI18="X"</formula>
    </cfRule>
    <cfRule type="expression" dxfId="185" priority="71">
      <formula>AI18="X"</formula>
    </cfRule>
  </conditionalFormatting>
  <conditionalFormatting sqref="AL21:AL44">
    <cfRule type="cellIs" dxfId="184" priority="182" stopIfTrue="1" operator="equal">
      <formula>"NO GO"</formula>
    </cfRule>
    <cfRule type="cellIs" dxfId="183" priority="181" stopIfTrue="1" operator="equal">
      <formula>"GO"</formula>
    </cfRule>
    <cfRule type="cellIs" dxfId="182" priority="192" stopIfTrue="1" operator="equal">
      <formula>"NO GO"</formula>
    </cfRule>
    <cfRule type="cellIs" dxfId="181" priority="200" stopIfTrue="1" operator="equal">
      <formula>"NO GO"</formula>
    </cfRule>
    <cfRule type="cellIs" dxfId="180" priority="199" stopIfTrue="1" operator="equal">
      <formula>"GO"</formula>
    </cfRule>
    <cfRule type="expression" dxfId="179" priority="198">
      <formula>"GO"</formula>
    </cfRule>
    <cfRule type="expression" dxfId="178" priority="197">
      <formula>"NO GO"</formula>
    </cfRule>
    <cfRule type="cellIs" dxfId="177" priority="196" operator="between">
      <formula>1</formula>
      <formula>10</formula>
    </cfRule>
    <cfRule type="cellIs" dxfId="176" priority="195" stopIfTrue="1" operator="equal">
      <formula>"NO GO"</formula>
    </cfRule>
    <cfRule type="cellIs" dxfId="175" priority="194" stopIfTrue="1" operator="equal">
      <formula>"GO"</formula>
    </cfRule>
    <cfRule type="cellIs" dxfId="174" priority="193" operator="between">
      <formula>1</formula>
      <formula>10</formula>
    </cfRule>
    <cfRule type="cellIs" dxfId="173" priority="191" stopIfTrue="1" operator="equal">
      <formula>"GO"</formula>
    </cfRule>
    <cfRule type="cellIs" dxfId="172" priority="190" operator="between">
      <formula>1</formula>
      <formula>10</formula>
    </cfRule>
    <cfRule type="containsText" dxfId="171" priority="189" operator="containsText" text="JA">
      <formula>NOT(ISERROR(SEARCH("JA",AL21)))</formula>
    </cfRule>
    <cfRule type="containsText" dxfId="170" priority="188" operator="containsText" text="NIEN">
      <formula>NOT(ISERROR(SEARCH("NIEN",AL21)))</formula>
    </cfRule>
    <cfRule type="cellIs" dxfId="169" priority="187" stopIfTrue="1" operator="equal">
      <formula>"NO GO"</formula>
    </cfRule>
    <cfRule type="cellIs" dxfId="168" priority="186" stopIfTrue="1" operator="equal">
      <formula>"GO"</formula>
    </cfRule>
    <cfRule type="cellIs" dxfId="167" priority="185" operator="between">
      <formula>1</formula>
      <formula>10</formula>
    </cfRule>
    <cfRule type="containsText" dxfId="166" priority="184" operator="containsText" text="JA">
      <formula>NOT(ISERROR(SEARCH("JA",AL21)))</formula>
    </cfRule>
    <cfRule type="containsText" dxfId="165" priority="183" operator="containsText" text="NIEN">
      <formula>NOT(ISERROR(SEARCH("NIEN",AL21)))</formula>
    </cfRule>
  </conditionalFormatting>
  <conditionalFormatting sqref="AL48">
    <cfRule type="containsText" dxfId="164" priority="49" operator="containsText" text="H">
      <formula>NOT(ISERROR(SEARCH("H",AL48)))</formula>
    </cfRule>
    <cfRule type="containsText" dxfId="162" priority="48" operator="containsText" text="M">
      <formula>NOT(ISERROR(SEARCH("M",AL48)))</formula>
    </cfRule>
    <cfRule type="containsText" dxfId="161" priority="50" operator="containsText" text="L">
      <formula>NOT(ISERROR(SEARCH("L",AL48)))</formula>
    </cfRule>
  </conditionalFormatting>
  <conditionalFormatting sqref="AL53">
    <cfRule type="containsText" dxfId="158" priority="320" operator="containsText" text="L">
      <formula>NOT(ISERROR(SEARCH("L",AL53)))</formula>
    </cfRule>
    <cfRule type="containsText" dxfId="157" priority="319" operator="containsText" text="H">
      <formula>NOT(ISERROR(SEARCH("H",AL53)))</formula>
    </cfRule>
    <cfRule type="containsText" dxfId="156" priority="318" operator="containsText" text="M">
      <formula>NOT(ISERROR(SEARCH("M",AL53)))</formula>
    </cfRule>
  </conditionalFormatting>
  <conditionalFormatting sqref="AL58">
    <cfRule type="containsText" dxfId="154" priority="310" operator="containsText" text="M">
      <formula>NOT(ISERROR(SEARCH("M",AL58)))</formula>
    </cfRule>
    <cfRule type="containsText" dxfId="153" priority="312" operator="containsText" text="L">
      <formula>NOT(ISERROR(SEARCH("L",AL58)))</formula>
    </cfRule>
    <cfRule type="containsText" dxfId="152" priority="311" operator="containsText" text="H">
      <formula>NOT(ISERROR(SEARCH("H",AL58)))</formula>
    </cfRule>
  </conditionalFormatting>
  <conditionalFormatting sqref="AL63">
    <cfRule type="containsText" dxfId="151" priority="303" operator="containsText" text="H">
      <formula>NOT(ISERROR(SEARCH("H",AL63)))</formula>
    </cfRule>
    <cfRule type="containsText" dxfId="149" priority="302" operator="containsText" text="M">
      <formula>NOT(ISERROR(SEARCH("M",AL63)))</formula>
    </cfRule>
    <cfRule type="containsText" dxfId="148" priority="304" operator="containsText" text="L">
      <formula>NOT(ISERROR(SEARCH("L",AL63)))</formula>
    </cfRule>
  </conditionalFormatting>
  <conditionalFormatting sqref="AL68">
    <cfRule type="containsText" dxfId="147" priority="294" operator="containsText" text="M">
      <formula>NOT(ISERROR(SEARCH("M",AL68)))</formula>
    </cfRule>
    <cfRule type="containsText" dxfId="146" priority="295" operator="containsText" text="H">
      <formula>NOT(ISERROR(SEARCH("H",AL68)))</formula>
    </cfRule>
    <cfRule type="containsText" dxfId="144" priority="296" operator="containsText" text="L">
      <formula>NOT(ISERROR(SEARCH("L",AL68)))</formula>
    </cfRule>
  </conditionalFormatting>
  <conditionalFormatting sqref="AL73">
    <cfRule type="containsText" dxfId="143" priority="288" operator="containsText" text="L">
      <formula>NOT(ISERROR(SEARCH("L",AL73)))</formula>
    </cfRule>
    <cfRule type="containsText" dxfId="142" priority="286" operator="containsText" text="M">
      <formula>NOT(ISERROR(SEARCH("M",AL73)))</formula>
    </cfRule>
    <cfRule type="containsText" dxfId="140" priority="287" operator="containsText" text="H">
      <formula>NOT(ISERROR(SEARCH("H",AL73)))</formula>
    </cfRule>
  </conditionalFormatting>
  <conditionalFormatting sqref="AN21:AN44">
    <cfRule type="cellIs" dxfId="139" priority="137" operator="between">
      <formula>1</formula>
      <formula>100</formula>
    </cfRule>
    <cfRule type="cellIs" dxfId="138" priority="139" stopIfTrue="1" operator="equal">
      <formula>"ERROR"</formula>
    </cfRule>
    <cfRule type="cellIs" dxfId="137" priority="138" stopIfTrue="1" operator="between">
      <formula>0</formula>
      <formula>100</formula>
    </cfRule>
  </conditionalFormatting>
  <conditionalFormatting sqref="AN50">
    <cfRule type="containsText" dxfId="134" priority="46" operator="containsText" text="L">
      <formula>NOT(ISERROR(SEARCH("L",AN50)))</formula>
    </cfRule>
    <cfRule type="containsText" dxfId="133" priority="45" operator="containsText" text="H">
      <formula>NOT(ISERROR(SEARCH("H",AN50)))</formula>
    </cfRule>
    <cfRule type="containsText" dxfId="132" priority="44" operator="containsText" text="M">
      <formula>NOT(ISERROR(SEARCH("M",AN50)))</formula>
    </cfRule>
  </conditionalFormatting>
  <conditionalFormatting sqref="AN55">
    <cfRule type="containsText" dxfId="131" priority="314" operator="containsText" text="M">
      <formula>NOT(ISERROR(SEARCH("M",AN55)))</formula>
    </cfRule>
    <cfRule type="containsText" dxfId="130" priority="315" operator="containsText" text="H">
      <formula>NOT(ISERROR(SEARCH("H",AN55)))</formula>
    </cfRule>
    <cfRule type="containsText" dxfId="129" priority="316" operator="containsText" text="L">
      <formula>NOT(ISERROR(SEARCH("L",AN55)))</formula>
    </cfRule>
  </conditionalFormatting>
  <conditionalFormatting sqref="AN60">
    <cfRule type="containsText" dxfId="127" priority="306" operator="containsText" text="M">
      <formula>NOT(ISERROR(SEARCH("M",AN60)))</formula>
    </cfRule>
    <cfRule type="containsText" dxfId="125" priority="307" operator="containsText" text="H">
      <formula>NOT(ISERROR(SEARCH("H",AN60)))</formula>
    </cfRule>
    <cfRule type="containsText" dxfId="124" priority="308" operator="containsText" text="L">
      <formula>NOT(ISERROR(SEARCH("L",AN60)))</formula>
    </cfRule>
  </conditionalFormatting>
  <conditionalFormatting sqref="AN65">
    <cfRule type="containsText" dxfId="122" priority="299" operator="containsText" text="H">
      <formula>NOT(ISERROR(SEARCH("H",AN65)))</formula>
    </cfRule>
    <cfRule type="containsText" dxfId="121" priority="298" operator="containsText" text="M">
      <formula>NOT(ISERROR(SEARCH("M",AN65)))</formula>
    </cfRule>
    <cfRule type="containsText" dxfId="120" priority="300" operator="containsText" text="L">
      <formula>NOT(ISERROR(SEARCH("L",AN65)))</formula>
    </cfRule>
  </conditionalFormatting>
  <conditionalFormatting sqref="AN70">
    <cfRule type="containsText" dxfId="119" priority="292" operator="containsText" text="L">
      <formula>NOT(ISERROR(SEARCH("L",AN70)))</formula>
    </cfRule>
    <cfRule type="containsText" dxfId="118" priority="291" operator="containsText" text="H">
      <formula>NOT(ISERROR(SEARCH("H",AN70)))</formula>
    </cfRule>
    <cfRule type="containsText" dxfId="116" priority="290" operator="containsText" text="M">
      <formula>NOT(ISERROR(SEARCH("M",AN70)))</formula>
    </cfRule>
  </conditionalFormatting>
  <conditionalFormatting sqref="AN75">
    <cfRule type="containsText" dxfId="115" priority="284" operator="containsText" text="L">
      <formula>NOT(ISERROR(SEARCH("L",AN75)))</formula>
    </cfRule>
    <cfRule type="containsText" dxfId="114" priority="283" operator="containsText" text="H">
      <formula>NOT(ISERROR(SEARCH("H",AN75)))</formula>
    </cfRule>
    <cfRule type="containsText" dxfId="113" priority="282" operator="containsText" text="M">
      <formula>NOT(ISERROR(SEARCH("M",AN75)))</formula>
    </cfRule>
  </conditionalFormatting>
  <conditionalFormatting sqref="AP20">
    <cfRule type="expression" dxfId="111" priority="69">
      <formula>AP18="X"</formula>
    </cfRule>
    <cfRule type="expression" dxfId="110" priority="67">
      <formula>AP18="X"</formula>
    </cfRule>
    <cfRule type="expression" dxfId="109" priority="66">
      <formula>AP18="√"</formula>
    </cfRule>
    <cfRule type="expression" dxfId="108" priority="65">
      <formula>AP18="X"</formula>
    </cfRule>
    <cfRule type="expression" dxfId="107" priority="64">
      <formula>AP18="√"</formula>
    </cfRule>
    <cfRule type="expression" dxfId="106" priority="63">
      <formula>AP18="X"</formula>
    </cfRule>
    <cfRule type="expression" dxfId="105" priority="68">
      <formula>AP18="√"</formula>
    </cfRule>
    <cfRule type="expression" dxfId="104" priority="62">
      <formula>AP18="√"</formula>
    </cfRule>
    <cfRule type="expression" dxfId="103" priority="61">
      <formula>AP18="X"</formula>
    </cfRule>
    <cfRule type="expression" dxfId="102" priority="60">
      <formula>AP18="√"</formula>
    </cfRule>
    <cfRule type="expression" dxfId="101" priority="59">
      <formula>AP18="X"</formula>
    </cfRule>
    <cfRule type="expression" dxfId="100" priority="58">
      <formula>AP18="√"</formula>
    </cfRule>
    <cfRule type="expression" dxfId="99" priority="57">
      <formula>AP18="X"</formula>
    </cfRule>
    <cfRule type="expression" dxfId="98" priority="56">
      <formula>AP18="√"</formula>
    </cfRule>
    <cfRule type="expression" dxfId="97" priority="55">
      <formula>AP18="X"</formula>
    </cfRule>
    <cfRule type="expression" dxfId="96" priority="54">
      <formula>AP18="√"</formula>
    </cfRule>
  </conditionalFormatting>
  <conditionalFormatting sqref="AP46">
    <cfRule type="expression" dxfId="95" priority="2287">
      <formula>AG46="M"</formula>
    </cfRule>
    <cfRule type="expression" dxfId="94" priority="2285">
      <formula>#REF!="M"</formula>
    </cfRule>
  </conditionalFormatting>
  <conditionalFormatting sqref="AS21:AS44">
    <cfRule type="cellIs" dxfId="93" priority="173" stopIfTrue="1" operator="equal">
      <formula>"GO"</formula>
    </cfRule>
    <cfRule type="cellIs" dxfId="92" priority="174" stopIfTrue="1" operator="equal">
      <formula>"NO GO"</formula>
    </cfRule>
    <cfRule type="cellIs" dxfId="91" priority="156" stopIfTrue="1" operator="equal">
      <formula>"NO GO"</formula>
    </cfRule>
    <cfRule type="cellIs" dxfId="90" priority="155" stopIfTrue="1" operator="equal">
      <formula>"GO"</formula>
    </cfRule>
    <cfRule type="cellIs" dxfId="89" priority="169" stopIfTrue="1" operator="equal">
      <formula>"NO GO"</formula>
    </cfRule>
    <cfRule type="cellIs" dxfId="88" priority="170" operator="between">
      <formula>1</formula>
      <formula>10</formula>
    </cfRule>
    <cfRule type="expression" dxfId="87" priority="171">
      <formula>"NO GO"</formula>
    </cfRule>
    <cfRule type="cellIs" dxfId="86" priority="160" stopIfTrue="1" operator="equal">
      <formula>"GO"</formula>
    </cfRule>
    <cfRule type="cellIs" dxfId="85" priority="168" stopIfTrue="1" operator="equal">
      <formula>"GO"</formula>
    </cfRule>
    <cfRule type="cellIs" dxfId="84" priority="167" operator="between">
      <formula>1</formula>
      <formula>10</formula>
    </cfRule>
    <cfRule type="expression" dxfId="83" priority="172">
      <formula>"GO"</formula>
    </cfRule>
    <cfRule type="cellIs" dxfId="82" priority="166" stopIfTrue="1" operator="equal">
      <formula>"NO GO"</formula>
    </cfRule>
    <cfRule type="cellIs" dxfId="81" priority="165" stopIfTrue="1" operator="equal">
      <formula>"GO"</formula>
    </cfRule>
    <cfRule type="cellIs" dxfId="80" priority="164" operator="between">
      <formula>1</formula>
      <formula>10</formula>
    </cfRule>
    <cfRule type="containsText" dxfId="79" priority="163" operator="containsText" text="JA">
      <formula>NOT(ISERROR(SEARCH("JA",AS21)))</formula>
    </cfRule>
    <cfRule type="containsText" dxfId="78" priority="162" operator="containsText" text="NIEN">
      <formula>NOT(ISERROR(SEARCH("NIEN",AS21)))</formula>
    </cfRule>
    <cfRule type="cellIs" dxfId="77" priority="161" stopIfTrue="1" operator="equal">
      <formula>"NO GO"</formula>
    </cfRule>
    <cfRule type="cellIs" dxfId="76" priority="159" operator="between">
      <formula>1</formula>
      <formula>10</formula>
    </cfRule>
    <cfRule type="containsText" dxfId="75" priority="158" operator="containsText" text="JA">
      <formula>NOT(ISERROR(SEARCH("JA",AS21)))</formula>
    </cfRule>
    <cfRule type="containsText" dxfId="74" priority="157" operator="containsText" text="NIEN">
      <formula>NOT(ISERROR(SEARCH("NIEN",AS21)))</formula>
    </cfRule>
  </conditionalFormatting>
  <conditionalFormatting sqref="AS48">
    <cfRule type="containsText" dxfId="73" priority="278" operator="containsText" text="M">
      <formula>NOT(ISERROR(SEARCH("M",AS48)))</formula>
    </cfRule>
    <cfRule type="containsText" dxfId="70" priority="280" operator="containsText" text="L">
      <formula>NOT(ISERROR(SEARCH("L",AS48)))</formula>
    </cfRule>
    <cfRule type="containsText" dxfId="69" priority="279" operator="containsText" text="H">
      <formula>NOT(ISERROR(SEARCH("H",AS48)))</formula>
    </cfRule>
  </conditionalFormatting>
  <conditionalFormatting sqref="AS53">
    <cfRule type="containsText" dxfId="68" priority="272" operator="containsText" text="L">
      <formula>NOT(ISERROR(SEARCH("L",AS53)))</formula>
    </cfRule>
    <cfRule type="containsText" dxfId="67" priority="271" operator="containsText" text="H">
      <formula>NOT(ISERROR(SEARCH("H",AS53)))</formula>
    </cfRule>
    <cfRule type="containsText" dxfId="65" priority="270" operator="containsText" text="M">
      <formula>NOT(ISERROR(SEARCH("M",AS53)))</formula>
    </cfRule>
  </conditionalFormatting>
  <conditionalFormatting sqref="AS58">
    <cfRule type="containsText" dxfId="64" priority="264" operator="containsText" text="L">
      <formula>NOT(ISERROR(SEARCH("L",AS58)))</formula>
    </cfRule>
    <cfRule type="containsText" dxfId="63" priority="263" operator="containsText" text="H">
      <formula>NOT(ISERROR(SEARCH("H",AS58)))</formula>
    </cfRule>
    <cfRule type="containsText" dxfId="62" priority="262" operator="containsText" text="M">
      <formula>NOT(ISERROR(SEARCH("M",AS58)))</formula>
    </cfRule>
  </conditionalFormatting>
  <conditionalFormatting sqref="AS63">
    <cfRule type="containsText" dxfId="59" priority="254" operator="containsText" text="M">
      <formula>NOT(ISERROR(SEARCH("M",AS63)))</formula>
    </cfRule>
    <cfRule type="containsText" dxfId="58" priority="256" operator="containsText" text="L">
      <formula>NOT(ISERROR(SEARCH("L",AS63)))</formula>
    </cfRule>
    <cfRule type="containsText" dxfId="57" priority="255" operator="containsText" text="H">
      <formula>NOT(ISERROR(SEARCH("H",AS63)))</formula>
    </cfRule>
  </conditionalFormatting>
  <conditionalFormatting sqref="AS68">
    <cfRule type="containsText" dxfId="55" priority="246" operator="containsText" text="M">
      <formula>NOT(ISERROR(SEARCH("M",AS68)))</formula>
    </cfRule>
    <cfRule type="containsText" dxfId="54" priority="247" operator="containsText" text="H">
      <formula>NOT(ISERROR(SEARCH("H",AS68)))</formula>
    </cfRule>
    <cfRule type="containsText" dxfId="53" priority="248" operator="containsText" text="L">
      <formula>NOT(ISERROR(SEARCH("L",AS68)))</formula>
    </cfRule>
  </conditionalFormatting>
  <conditionalFormatting sqref="AS73">
    <cfRule type="containsText" dxfId="51" priority="238" operator="containsText" text="M">
      <formula>NOT(ISERROR(SEARCH("M",AS73)))</formula>
    </cfRule>
    <cfRule type="containsText" dxfId="50" priority="239" operator="containsText" text="H">
      <formula>NOT(ISERROR(SEARCH("H",AS73)))</formula>
    </cfRule>
    <cfRule type="containsText" dxfId="49" priority="240" operator="containsText" text="L">
      <formula>NOT(ISERROR(SEARCH("L",AS73)))</formula>
    </cfRule>
  </conditionalFormatting>
  <conditionalFormatting sqref="AU21:AU44">
    <cfRule type="cellIs" dxfId="48" priority="135" stopIfTrue="1" operator="between">
      <formula>0</formula>
      <formula>100</formula>
    </cfRule>
    <cfRule type="cellIs" dxfId="47" priority="134" operator="between">
      <formula>1</formula>
      <formula>100</formula>
    </cfRule>
    <cfRule type="cellIs" dxfId="46" priority="136" stopIfTrue="1" operator="equal">
      <formula>"ERROR"</formula>
    </cfRule>
  </conditionalFormatting>
  <conditionalFormatting sqref="AU50">
    <cfRule type="containsText" dxfId="45" priority="275" operator="containsText" text="H">
      <formula>NOT(ISERROR(SEARCH("H",AU50)))</formula>
    </cfRule>
    <cfRule type="containsText" dxfId="44" priority="274" operator="containsText" text="M">
      <formula>NOT(ISERROR(SEARCH("M",AU50)))</formula>
    </cfRule>
    <cfRule type="containsText" dxfId="42" priority="276" operator="containsText" text="L">
      <formula>NOT(ISERROR(SEARCH("L",AU50)))</formula>
    </cfRule>
  </conditionalFormatting>
  <conditionalFormatting sqref="AU55">
    <cfRule type="containsText" dxfId="40" priority="266" operator="containsText" text="M">
      <formula>NOT(ISERROR(SEARCH("M",AU55)))</formula>
    </cfRule>
    <cfRule type="containsText" dxfId="39" priority="267" operator="containsText" text="H">
      <formula>NOT(ISERROR(SEARCH("H",AU55)))</formula>
    </cfRule>
    <cfRule type="containsText" dxfId="37" priority="268" operator="containsText" text="L">
      <formula>NOT(ISERROR(SEARCH("L",AU55)))</formula>
    </cfRule>
  </conditionalFormatting>
  <conditionalFormatting sqref="AU60">
    <cfRule type="containsText" dxfId="36" priority="258" operator="containsText" text="M">
      <formula>NOT(ISERROR(SEARCH("M",AU60)))</formula>
    </cfRule>
    <cfRule type="containsText" dxfId="35" priority="259" operator="containsText" text="H">
      <formula>NOT(ISERROR(SEARCH("H",AU60)))</formula>
    </cfRule>
    <cfRule type="containsText" dxfId="33" priority="260" operator="containsText" text="L">
      <formula>NOT(ISERROR(SEARCH("L",AU60)))</formula>
    </cfRule>
  </conditionalFormatting>
  <conditionalFormatting sqref="AU65">
    <cfRule type="containsText" dxfId="32" priority="250" operator="containsText" text="M">
      <formula>NOT(ISERROR(SEARCH("M",AU65)))</formula>
    </cfRule>
    <cfRule type="containsText" dxfId="30" priority="252" operator="containsText" text="L">
      <formula>NOT(ISERROR(SEARCH("L",AU65)))</formula>
    </cfRule>
    <cfRule type="containsText" dxfId="29" priority="251" operator="containsText" text="H">
      <formula>NOT(ISERROR(SEARCH("H",AU65)))</formula>
    </cfRule>
  </conditionalFormatting>
  <conditionalFormatting sqref="AU70">
    <cfRule type="containsText" dxfId="28" priority="244" operator="containsText" text="L">
      <formula>NOT(ISERROR(SEARCH("L",AU70)))</formula>
    </cfRule>
    <cfRule type="containsText" dxfId="27" priority="243" operator="containsText" text="H">
      <formula>NOT(ISERROR(SEARCH("H",AU70)))</formula>
    </cfRule>
    <cfRule type="containsText" dxfId="26" priority="242" operator="containsText" text="M">
      <formula>NOT(ISERROR(SEARCH("M",AU70)))</formula>
    </cfRule>
  </conditionalFormatting>
  <conditionalFormatting sqref="AU75">
    <cfRule type="containsText" dxfId="23" priority="235" operator="containsText" text="H">
      <formula>NOT(ISERROR(SEARCH("H",AU75)))</formula>
    </cfRule>
    <cfRule type="containsText" dxfId="22" priority="234" operator="containsText" text="M">
      <formula>NOT(ISERROR(SEARCH("M",AU75)))</formula>
    </cfRule>
    <cfRule type="containsText" dxfId="21" priority="236" operator="containsText" text="L">
      <formula>NOT(ISERROR(SEARCH("L",AU75)))</formula>
    </cfRule>
  </conditionalFormatting>
  <dataValidations xWindow="305" yWindow="826" count="2">
    <dataValidation type="list" allowBlank="1" showInputMessage="1" showErrorMessage="1" sqref="N18 AI18 U18 AB18 AP18 G18" xr:uid="{435995B4-6E1E-4ABD-B912-96188A79CB6F}">
      <formula1>$BD$182:$BD$183</formula1>
    </dataValidation>
    <dataValidation type="list" allowBlank="1" showInputMessage="1" showErrorMessage="1" errorTitle="Input Error" error="Please enter &quot;M&quot; for Must or assign a relative weight (1 to 10) for each Want" sqref="E21:E44" xr:uid="{891D66BF-8583-42AB-A9CD-BBB39556249B}">
      <formula1>$BD$147:$BD$157</formula1>
    </dataValidation>
  </dataValidations>
  <hyperlinks>
    <hyperlink ref="H46" location="DA!I19" display="↑" xr:uid="{94499E81-155A-4BCD-8B7A-3FB315E209AB}"/>
    <hyperlink ref="J19" location="DA!I51" display="↓" xr:uid="{1AA49EEE-07E6-4E6F-9A84-E478F2BAB11B}"/>
    <hyperlink ref="O46" location="DA!P19" display="↑" xr:uid="{C67AB94A-6F72-4127-AD96-7869F07F92C2}"/>
    <hyperlink ref="V46" location="DA!W19" display="↑" xr:uid="{474C92F1-1ACF-4D94-B734-2700EEC6470F}"/>
    <hyperlink ref="AC46" location="DA!AE19" display="↑" xr:uid="{38BF82C8-FDD9-4A3D-8D54-A36B10A158DC}"/>
    <hyperlink ref="AJ46" location="DA!AL19" display="↑" xr:uid="{EB8C537E-6B75-4D04-B907-AE12926CB65C}"/>
    <hyperlink ref="AQ46" location="DA!AL19" display="↑" xr:uid="{3A9AF64A-7FCB-4FBB-8E47-CEFC8FFD3ED1}"/>
    <hyperlink ref="X19" location="DA!W51" display="↓" xr:uid="{D0D13829-3454-4297-9AB1-4DF2C2BB5642}"/>
    <hyperlink ref="AE19" location="DA!AE51" display="↓" xr:uid="{AF6E9481-A84B-484C-AA5E-ABAAE36486EE}"/>
    <hyperlink ref="AL19" location="DA!AL51" display="↓" xr:uid="{0E607B56-F7B7-4E9E-9209-A57D9DDE9170}"/>
    <hyperlink ref="AS19" location="DA!AS51" display="↓" xr:uid="{381D0B38-29B5-49E5-8176-C9C0FF492836}"/>
    <hyperlink ref="Q19" location="DA!P56" display="↓" xr:uid="{108E33C7-AD8B-4153-A642-DC13E63E7335}"/>
  </hyperlinks>
  <printOptions horizontalCentered="1"/>
  <pageMargins left="0.56000000000000005" right="0.3" top="0.48" bottom="0.33" header="0.24" footer="0.3"/>
  <pageSetup scale="46" fitToWidth="2" orientation="landscape" r:id="rId1"/>
  <headerFooter>
    <oddFooter>&amp;C&amp;8Copyright © Kepner-Tregoe, Inc. All Rights Reserved.&amp;R&amp;8Page &amp;P of &amp;N</oddFooter>
  </headerFooter>
  <colBreaks count="1" manualBreakCount="1">
    <brk id="26" max="76" man="1"/>
  </colBreaks>
  <ignoredErrors>
    <ignoredError sqref="R10"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E10852AE-D53D-4C88-BA84-C1AA822AC9FC}">
            <xm:f>NOT(ISERROR(SEARCH("B",J48)))</xm:f>
            <xm:f>"B"</xm:f>
            <x14:dxf>
              <fill>
                <patternFill>
                  <bgColor rgb="FF92D050"/>
                </patternFill>
              </fill>
            </x14:dxf>
          </x14:cfRule>
          <x14:cfRule type="containsText" priority="7" operator="containsText" id="{BEBE00F4-2B37-43C0-8F5B-84344CE8181A}">
            <xm:f>NOT(ISERROR(SEARCH("N",J48)))</xm:f>
            <xm:f>"N"</xm:f>
            <x14:dxf>
              <fill>
                <patternFill>
                  <bgColor rgb="FF92D050"/>
                </patternFill>
              </fill>
            </x14:dxf>
          </x14:cfRule>
          <xm:sqref>J48</xm:sqref>
        </x14:conditionalFormatting>
        <x14:conditionalFormatting xmlns:xm="http://schemas.microsoft.com/office/excel/2006/main">
          <x14:cfRule type="containsText" priority="509" operator="containsText" id="{FAF84A34-40AA-4D61-A99A-87F1E594A84B}">
            <xm:f>NOT(ISERROR(SEARCH("N",J53)))</xm:f>
            <xm:f>"N"</xm:f>
            <x14:dxf>
              <fill>
                <patternFill>
                  <bgColor rgb="FF92D050"/>
                </patternFill>
              </fill>
            </x14:dxf>
          </x14:cfRule>
          <xm:sqref>J53</xm:sqref>
        </x14:conditionalFormatting>
        <x14:conditionalFormatting xmlns:xm="http://schemas.microsoft.com/office/excel/2006/main">
          <x14:cfRule type="containsText" priority="501" operator="containsText" id="{53D481ED-43B1-4B78-AD59-029F26CB1C46}">
            <xm:f>NOT(ISERROR(SEARCH("N",J58)))</xm:f>
            <xm:f>"N"</xm:f>
            <x14:dxf>
              <fill>
                <patternFill>
                  <bgColor rgb="FF92D050"/>
                </patternFill>
              </fill>
            </x14:dxf>
          </x14:cfRule>
          <xm:sqref>J58</xm:sqref>
        </x14:conditionalFormatting>
        <x14:conditionalFormatting xmlns:xm="http://schemas.microsoft.com/office/excel/2006/main">
          <x14:cfRule type="containsText" priority="493" operator="containsText" id="{65A5439D-30D7-4DE5-BD9D-56A395569C68}">
            <xm:f>NOT(ISERROR(SEARCH("N",J63)))</xm:f>
            <xm:f>"N"</xm:f>
            <x14:dxf>
              <fill>
                <patternFill>
                  <bgColor rgb="FF92D050"/>
                </patternFill>
              </fill>
            </x14:dxf>
          </x14:cfRule>
          <xm:sqref>J63</xm:sqref>
        </x14:conditionalFormatting>
        <x14:conditionalFormatting xmlns:xm="http://schemas.microsoft.com/office/excel/2006/main">
          <x14:cfRule type="containsText" priority="485" operator="containsText" id="{95606431-A90D-4B89-AF77-389541AE2C48}">
            <xm:f>NOT(ISERROR(SEARCH("N",J68)))</xm:f>
            <xm:f>"N"</xm:f>
            <x14:dxf>
              <fill>
                <patternFill>
                  <bgColor rgb="FF92D050"/>
                </patternFill>
              </fill>
            </x14:dxf>
          </x14:cfRule>
          <xm:sqref>J68</xm:sqref>
        </x14:conditionalFormatting>
        <x14:conditionalFormatting xmlns:xm="http://schemas.microsoft.com/office/excel/2006/main">
          <x14:cfRule type="containsText" priority="477" operator="containsText" id="{0E0A97A7-8EFD-469D-B623-D8DA606B2887}">
            <xm:f>NOT(ISERROR(SEARCH("N",J73)))</xm:f>
            <xm:f>"N"</xm:f>
            <x14:dxf>
              <fill>
                <patternFill>
                  <bgColor rgb="FF92D050"/>
                </patternFill>
              </fill>
            </x14:dxf>
          </x14:cfRule>
          <xm:sqref>J73</xm:sqref>
        </x14:conditionalFormatting>
        <x14:conditionalFormatting xmlns:xm="http://schemas.microsoft.com/office/excel/2006/main">
          <x14:cfRule type="containsText" priority="3" operator="containsText" id="{CEE8B40A-0655-4C8B-93FF-9728D065FE53}">
            <xm:f>NOT(ISERROR(SEARCH("N",L50)))</xm:f>
            <xm:f>"N"</xm:f>
            <x14:dxf>
              <fill>
                <patternFill>
                  <bgColor rgb="FF92D050"/>
                </patternFill>
              </fill>
            </x14:dxf>
          </x14:cfRule>
          <x14:cfRule type="containsText" priority="1" operator="containsText" id="{AF6616BB-47CD-4F27-9978-79D2B328A524}">
            <xm:f>NOT(ISERROR(SEARCH("B",L50)))</xm:f>
            <xm:f>"B"</xm:f>
            <x14:dxf>
              <fill>
                <patternFill>
                  <bgColor rgb="FF92D050"/>
                </patternFill>
              </fill>
            </x14:dxf>
          </x14:cfRule>
          <xm:sqref>L50</xm:sqref>
        </x14:conditionalFormatting>
        <x14:conditionalFormatting xmlns:xm="http://schemas.microsoft.com/office/excel/2006/main">
          <x14:cfRule type="containsText" priority="505" operator="containsText" id="{639365AC-5BF2-4EE2-BAA9-5112948B9E7F}">
            <xm:f>NOT(ISERROR(SEARCH("N",L55)))</xm:f>
            <xm:f>"N"</xm:f>
            <x14:dxf>
              <fill>
                <patternFill>
                  <bgColor rgb="FF92D050"/>
                </patternFill>
              </fill>
            </x14:dxf>
          </x14:cfRule>
          <xm:sqref>L55</xm:sqref>
        </x14:conditionalFormatting>
        <x14:conditionalFormatting xmlns:xm="http://schemas.microsoft.com/office/excel/2006/main">
          <x14:cfRule type="containsText" priority="497" operator="containsText" id="{F82EF6AF-6274-4474-A271-692BAE77ACE6}">
            <xm:f>NOT(ISERROR(SEARCH("N",L60)))</xm:f>
            <xm:f>"N"</xm:f>
            <x14:dxf>
              <fill>
                <patternFill>
                  <bgColor rgb="FF92D050"/>
                </patternFill>
              </fill>
            </x14:dxf>
          </x14:cfRule>
          <xm:sqref>L60</xm:sqref>
        </x14:conditionalFormatting>
        <x14:conditionalFormatting xmlns:xm="http://schemas.microsoft.com/office/excel/2006/main">
          <x14:cfRule type="containsText" priority="489" operator="containsText" id="{32417318-7E53-4E67-94BE-31D5225BC0C3}">
            <xm:f>NOT(ISERROR(SEARCH("N",L65)))</xm:f>
            <xm:f>"N"</xm:f>
            <x14:dxf>
              <fill>
                <patternFill>
                  <bgColor rgb="FF92D050"/>
                </patternFill>
              </fill>
            </x14:dxf>
          </x14:cfRule>
          <xm:sqref>L65</xm:sqref>
        </x14:conditionalFormatting>
        <x14:conditionalFormatting xmlns:xm="http://schemas.microsoft.com/office/excel/2006/main">
          <x14:cfRule type="containsText" priority="481" operator="containsText" id="{CC720C24-ECAD-4005-805F-AD693EB1DFF4}">
            <xm:f>NOT(ISERROR(SEARCH("N",L70)))</xm:f>
            <xm:f>"N"</xm:f>
            <x14:dxf>
              <fill>
                <patternFill>
                  <bgColor rgb="FF92D050"/>
                </patternFill>
              </fill>
            </x14:dxf>
          </x14:cfRule>
          <xm:sqref>L70</xm:sqref>
        </x14:conditionalFormatting>
        <x14:conditionalFormatting xmlns:xm="http://schemas.microsoft.com/office/excel/2006/main">
          <x14:cfRule type="containsText" priority="473" operator="containsText" id="{3650162A-7184-46DD-A7A0-F960B70A21BE}">
            <xm:f>NOT(ISERROR(SEARCH("N",L75)))</xm:f>
            <xm:f>"N"</xm:f>
            <x14:dxf>
              <fill>
                <patternFill>
                  <bgColor rgb="FF92D050"/>
                </patternFill>
              </fill>
            </x14:dxf>
          </x14:cfRule>
          <xm:sqref>L75</xm:sqref>
        </x14:conditionalFormatting>
        <x14:conditionalFormatting xmlns:xm="http://schemas.microsoft.com/office/excel/2006/main">
          <x14:cfRule type="containsText" priority="12" operator="containsText" id="{5C5CD94E-3E50-40F6-A087-B5F440B8AB26}">
            <xm:f>NOT(ISERROR(SEARCH("B",Q48)))</xm:f>
            <xm:f>"B"</xm:f>
            <x14:dxf>
              <fill>
                <patternFill>
                  <bgColor rgb="FF92D050"/>
                </patternFill>
              </fill>
            </x14:dxf>
          </x14:cfRule>
          <x14:cfRule type="containsText" priority="17" operator="containsText" id="{F30740DA-D9BD-4351-AF03-A425F0B768FF}">
            <xm:f>NOT(ISERROR(SEARCH("N",Q48)))</xm:f>
            <xm:f>"N"</xm:f>
            <x14:dxf>
              <fill>
                <patternFill>
                  <bgColor rgb="FF92D050"/>
                </patternFill>
              </fill>
            </x14:dxf>
          </x14:cfRule>
          <xm:sqref>Q48</xm:sqref>
        </x14:conditionalFormatting>
        <x14:conditionalFormatting xmlns:xm="http://schemas.microsoft.com/office/excel/2006/main">
          <x14:cfRule type="containsText" priority="461" operator="containsText" id="{C9827608-2B68-4DC3-AA6A-B8561FC1D8F9}">
            <xm:f>NOT(ISERROR(SEARCH("N",Q53)))</xm:f>
            <xm:f>"N"</xm:f>
            <x14:dxf>
              <fill>
                <patternFill>
                  <bgColor rgb="FF92D050"/>
                </patternFill>
              </fill>
            </x14:dxf>
          </x14:cfRule>
          <xm:sqref>Q53</xm:sqref>
        </x14:conditionalFormatting>
        <x14:conditionalFormatting xmlns:xm="http://schemas.microsoft.com/office/excel/2006/main">
          <x14:cfRule type="containsText" priority="453" operator="containsText" id="{BBC4872B-1470-4DC9-B7CB-A439F49B1AC9}">
            <xm:f>NOT(ISERROR(SEARCH("N",Q58)))</xm:f>
            <xm:f>"N"</xm:f>
            <x14:dxf>
              <fill>
                <patternFill>
                  <bgColor rgb="FF92D050"/>
                </patternFill>
              </fill>
            </x14:dxf>
          </x14:cfRule>
          <xm:sqref>Q58</xm:sqref>
        </x14:conditionalFormatting>
        <x14:conditionalFormatting xmlns:xm="http://schemas.microsoft.com/office/excel/2006/main">
          <x14:cfRule type="containsText" priority="445" operator="containsText" id="{76C2B2FB-1E85-448A-BB80-EBB991DE939D}">
            <xm:f>NOT(ISERROR(SEARCH("N",Q63)))</xm:f>
            <xm:f>"N"</xm:f>
            <x14:dxf>
              <fill>
                <patternFill>
                  <bgColor rgb="FF92D050"/>
                </patternFill>
              </fill>
            </x14:dxf>
          </x14:cfRule>
          <xm:sqref>Q63</xm:sqref>
        </x14:conditionalFormatting>
        <x14:conditionalFormatting xmlns:xm="http://schemas.microsoft.com/office/excel/2006/main">
          <x14:cfRule type="containsText" priority="437" operator="containsText" id="{ABF5D6F4-E707-4A0F-821B-486703E8D5D8}">
            <xm:f>NOT(ISERROR(SEARCH("N",Q68)))</xm:f>
            <xm:f>"N"</xm:f>
            <x14:dxf>
              <fill>
                <patternFill>
                  <bgColor rgb="FF92D050"/>
                </patternFill>
              </fill>
            </x14:dxf>
          </x14:cfRule>
          <xm:sqref>Q68</xm:sqref>
        </x14:conditionalFormatting>
        <x14:conditionalFormatting xmlns:xm="http://schemas.microsoft.com/office/excel/2006/main">
          <x14:cfRule type="containsText" priority="429" operator="containsText" id="{99D885AD-6748-4BCB-9823-31FCBA3A4D6E}">
            <xm:f>NOT(ISERROR(SEARCH("N",Q73)))</xm:f>
            <xm:f>"N"</xm:f>
            <x14:dxf>
              <fill>
                <patternFill>
                  <bgColor rgb="FF92D050"/>
                </patternFill>
              </fill>
            </x14:dxf>
          </x14:cfRule>
          <xm:sqref>Q73</xm:sqref>
        </x14:conditionalFormatting>
        <x14:conditionalFormatting xmlns:xm="http://schemas.microsoft.com/office/excel/2006/main">
          <x14:cfRule type="containsText" priority="11" operator="containsText" id="{4F873413-D7A6-4130-A67E-13856A55F51B}">
            <xm:f>NOT(ISERROR(SEARCH("B",S50)))</xm:f>
            <xm:f>"B"</xm:f>
            <x14:dxf>
              <fill>
                <patternFill>
                  <bgColor rgb="FF92D050"/>
                </patternFill>
              </fill>
            </x14:dxf>
          </x14:cfRule>
          <x14:cfRule type="containsText" priority="13" operator="containsText" id="{818685B0-0D63-40F6-8A9A-0EF00E426722}">
            <xm:f>NOT(ISERROR(SEARCH("N",S50)))</xm:f>
            <xm:f>"N"</xm:f>
            <x14:dxf>
              <fill>
                <patternFill>
                  <bgColor rgb="FF92D050"/>
                </patternFill>
              </fill>
            </x14:dxf>
          </x14:cfRule>
          <xm:sqref>S50</xm:sqref>
        </x14:conditionalFormatting>
        <x14:conditionalFormatting xmlns:xm="http://schemas.microsoft.com/office/excel/2006/main">
          <x14:cfRule type="containsText" priority="457" operator="containsText" id="{AB52B357-A551-4AF3-9D79-B84B92CFF65D}">
            <xm:f>NOT(ISERROR(SEARCH("N",S55)))</xm:f>
            <xm:f>"N"</xm:f>
            <x14:dxf>
              <fill>
                <patternFill>
                  <bgColor rgb="FF92D050"/>
                </patternFill>
              </fill>
            </x14:dxf>
          </x14:cfRule>
          <xm:sqref>S55</xm:sqref>
        </x14:conditionalFormatting>
        <x14:conditionalFormatting xmlns:xm="http://schemas.microsoft.com/office/excel/2006/main">
          <x14:cfRule type="containsText" priority="449" operator="containsText" id="{EA81751D-203A-4244-9364-1E1DD841753B}">
            <xm:f>NOT(ISERROR(SEARCH("N",S60)))</xm:f>
            <xm:f>"N"</xm:f>
            <x14:dxf>
              <fill>
                <patternFill>
                  <bgColor rgb="FF92D050"/>
                </patternFill>
              </fill>
            </x14:dxf>
          </x14:cfRule>
          <xm:sqref>S60</xm:sqref>
        </x14:conditionalFormatting>
        <x14:conditionalFormatting xmlns:xm="http://schemas.microsoft.com/office/excel/2006/main">
          <x14:cfRule type="containsText" priority="441" operator="containsText" id="{C1690A43-1E23-467D-99B8-A774C864BAA5}">
            <xm:f>NOT(ISERROR(SEARCH("N",S65)))</xm:f>
            <xm:f>"N"</xm:f>
            <x14:dxf>
              <fill>
                <patternFill>
                  <bgColor rgb="FF92D050"/>
                </patternFill>
              </fill>
            </x14:dxf>
          </x14:cfRule>
          <xm:sqref>S65</xm:sqref>
        </x14:conditionalFormatting>
        <x14:conditionalFormatting xmlns:xm="http://schemas.microsoft.com/office/excel/2006/main">
          <x14:cfRule type="containsText" priority="433" operator="containsText" id="{EEEFA588-B855-49F4-A07A-A5A94C781203}">
            <xm:f>NOT(ISERROR(SEARCH("N",S70)))</xm:f>
            <xm:f>"N"</xm:f>
            <x14:dxf>
              <fill>
                <patternFill>
                  <bgColor rgb="FF92D050"/>
                </patternFill>
              </fill>
            </x14:dxf>
          </x14:cfRule>
          <xm:sqref>S70</xm:sqref>
        </x14:conditionalFormatting>
        <x14:conditionalFormatting xmlns:xm="http://schemas.microsoft.com/office/excel/2006/main">
          <x14:cfRule type="containsText" priority="425" operator="containsText" id="{9EF855EC-F3E5-423E-A8C5-9831ECD7D029}">
            <xm:f>NOT(ISERROR(SEARCH("N",S75)))</xm:f>
            <xm:f>"N"</xm:f>
            <x14:dxf>
              <fill>
                <patternFill>
                  <bgColor rgb="FF92D050"/>
                </patternFill>
              </fill>
            </x14:dxf>
          </x14:cfRule>
          <xm:sqref>S75</xm:sqref>
        </x14:conditionalFormatting>
        <x14:conditionalFormatting xmlns:xm="http://schemas.microsoft.com/office/excel/2006/main">
          <x14:cfRule type="containsText" priority="22" operator="containsText" id="{A06B6D35-3629-4851-BB64-41D5A1552627}">
            <xm:f>NOT(ISERROR(SEARCH("B",X48)))</xm:f>
            <xm:f>"B"</xm:f>
            <x14:dxf>
              <fill>
                <patternFill>
                  <bgColor rgb="FF92D050"/>
                </patternFill>
              </fill>
            </x14:dxf>
          </x14:cfRule>
          <x14:cfRule type="containsText" priority="27" operator="containsText" id="{E956CB5E-28C2-4BAE-8634-9ADC9D65B0B8}">
            <xm:f>NOT(ISERROR(SEARCH("N",X48)))</xm:f>
            <xm:f>"N"</xm:f>
            <x14:dxf>
              <fill>
                <patternFill>
                  <bgColor rgb="FF92D050"/>
                </patternFill>
              </fill>
            </x14:dxf>
          </x14:cfRule>
          <xm:sqref>X48</xm:sqref>
        </x14:conditionalFormatting>
        <x14:conditionalFormatting xmlns:xm="http://schemas.microsoft.com/office/excel/2006/main">
          <x14:cfRule type="containsText" priority="413" operator="containsText" id="{719AEA2E-0882-4483-9C9D-BEB0EC0CE0AB}">
            <xm:f>NOT(ISERROR(SEARCH("N",X53)))</xm:f>
            <xm:f>"N"</xm:f>
            <x14:dxf>
              <fill>
                <patternFill>
                  <bgColor rgb="FF92D050"/>
                </patternFill>
              </fill>
            </x14:dxf>
          </x14:cfRule>
          <xm:sqref>X53</xm:sqref>
        </x14:conditionalFormatting>
        <x14:conditionalFormatting xmlns:xm="http://schemas.microsoft.com/office/excel/2006/main">
          <x14:cfRule type="containsText" priority="405" operator="containsText" id="{9A7E9A41-3CCF-4EB1-9742-F0B58197B12D}">
            <xm:f>NOT(ISERROR(SEARCH("N",X58)))</xm:f>
            <xm:f>"N"</xm:f>
            <x14:dxf>
              <fill>
                <patternFill>
                  <bgColor rgb="FF92D050"/>
                </patternFill>
              </fill>
            </x14:dxf>
          </x14:cfRule>
          <xm:sqref>X58</xm:sqref>
        </x14:conditionalFormatting>
        <x14:conditionalFormatting xmlns:xm="http://schemas.microsoft.com/office/excel/2006/main">
          <x14:cfRule type="containsText" priority="397" operator="containsText" id="{16FC9445-0956-4E97-B66D-95E9691B9031}">
            <xm:f>NOT(ISERROR(SEARCH("N",X63)))</xm:f>
            <xm:f>"N"</xm:f>
            <x14:dxf>
              <fill>
                <patternFill>
                  <bgColor rgb="FF92D050"/>
                </patternFill>
              </fill>
            </x14:dxf>
          </x14:cfRule>
          <xm:sqref>X63</xm:sqref>
        </x14:conditionalFormatting>
        <x14:conditionalFormatting xmlns:xm="http://schemas.microsoft.com/office/excel/2006/main">
          <x14:cfRule type="containsText" priority="389" operator="containsText" id="{42305C80-E40D-4ED1-BE2F-E52230A94C2B}">
            <xm:f>NOT(ISERROR(SEARCH("N",X68)))</xm:f>
            <xm:f>"N"</xm:f>
            <x14:dxf>
              <fill>
                <patternFill>
                  <bgColor rgb="FF92D050"/>
                </patternFill>
              </fill>
            </x14:dxf>
          </x14:cfRule>
          <xm:sqref>X68</xm:sqref>
        </x14:conditionalFormatting>
        <x14:conditionalFormatting xmlns:xm="http://schemas.microsoft.com/office/excel/2006/main">
          <x14:cfRule type="containsText" priority="381" operator="containsText" id="{FAA28561-22A8-4137-BBCB-57E4F0E21788}">
            <xm:f>NOT(ISERROR(SEARCH("N",X73)))</xm:f>
            <xm:f>"N"</xm:f>
            <x14:dxf>
              <fill>
                <patternFill>
                  <bgColor rgb="FF92D050"/>
                </patternFill>
              </fill>
            </x14:dxf>
          </x14:cfRule>
          <xm:sqref>X73</xm:sqref>
        </x14:conditionalFormatting>
        <x14:conditionalFormatting xmlns:xm="http://schemas.microsoft.com/office/excel/2006/main">
          <x14:cfRule type="containsText" priority="21" operator="containsText" id="{8F2A8C78-73D1-4D3D-BA32-DD9653D409F2}">
            <xm:f>NOT(ISERROR(SEARCH("B",Z50)))</xm:f>
            <xm:f>"B"</xm:f>
            <x14:dxf>
              <fill>
                <patternFill>
                  <bgColor rgb="FF92D050"/>
                </patternFill>
              </fill>
            </x14:dxf>
          </x14:cfRule>
          <x14:cfRule type="containsText" priority="23" operator="containsText" id="{4177C8A0-C23D-47DB-992C-4B003135C6BC}">
            <xm:f>NOT(ISERROR(SEARCH("N",Z50)))</xm:f>
            <xm:f>"N"</xm:f>
            <x14:dxf>
              <fill>
                <patternFill>
                  <bgColor rgb="FF92D050"/>
                </patternFill>
              </fill>
            </x14:dxf>
          </x14:cfRule>
          <xm:sqref>Z50</xm:sqref>
        </x14:conditionalFormatting>
        <x14:conditionalFormatting xmlns:xm="http://schemas.microsoft.com/office/excel/2006/main">
          <x14:cfRule type="containsText" priority="409" operator="containsText" id="{4158A989-297A-498B-9D49-3B4D7474F80E}">
            <xm:f>NOT(ISERROR(SEARCH("N",Z55)))</xm:f>
            <xm:f>"N"</xm:f>
            <x14:dxf>
              <fill>
                <patternFill>
                  <bgColor rgb="FF92D050"/>
                </patternFill>
              </fill>
            </x14:dxf>
          </x14:cfRule>
          <xm:sqref>Z55</xm:sqref>
        </x14:conditionalFormatting>
        <x14:conditionalFormatting xmlns:xm="http://schemas.microsoft.com/office/excel/2006/main">
          <x14:cfRule type="containsText" priority="401" operator="containsText" id="{E4D88931-4F2F-4638-A53E-D7144DA74F3C}">
            <xm:f>NOT(ISERROR(SEARCH("N",Z60)))</xm:f>
            <xm:f>"N"</xm:f>
            <x14:dxf>
              <fill>
                <patternFill>
                  <bgColor rgb="FF92D050"/>
                </patternFill>
              </fill>
            </x14:dxf>
          </x14:cfRule>
          <xm:sqref>Z60</xm:sqref>
        </x14:conditionalFormatting>
        <x14:conditionalFormatting xmlns:xm="http://schemas.microsoft.com/office/excel/2006/main">
          <x14:cfRule type="containsText" priority="393" operator="containsText" id="{8EACB338-8BFD-4ACD-AAF0-E35A3058E8F0}">
            <xm:f>NOT(ISERROR(SEARCH("N",Z65)))</xm:f>
            <xm:f>"N"</xm:f>
            <x14:dxf>
              <fill>
                <patternFill>
                  <bgColor rgb="FF92D050"/>
                </patternFill>
              </fill>
            </x14:dxf>
          </x14:cfRule>
          <xm:sqref>Z65</xm:sqref>
        </x14:conditionalFormatting>
        <x14:conditionalFormatting xmlns:xm="http://schemas.microsoft.com/office/excel/2006/main">
          <x14:cfRule type="containsText" priority="385" operator="containsText" id="{26578804-DAEE-49CE-AB86-44955AAAFE70}">
            <xm:f>NOT(ISERROR(SEARCH("N",Z70)))</xm:f>
            <xm:f>"N"</xm:f>
            <x14:dxf>
              <fill>
                <patternFill>
                  <bgColor rgb="FF92D050"/>
                </patternFill>
              </fill>
            </x14:dxf>
          </x14:cfRule>
          <xm:sqref>Z70</xm:sqref>
        </x14:conditionalFormatting>
        <x14:conditionalFormatting xmlns:xm="http://schemas.microsoft.com/office/excel/2006/main">
          <x14:cfRule type="containsText" priority="377" operator="containsText" id="{0BA85F0F-72FA-4124-81C0-DC75D620F9A5}">
            <xm:f>NOT(ISERROR(SEARCH("N",Z75)))</xm:f>
            <xm:f>"N"</xm:f>
            <x14:dxf>
              <fill>
                <patternFill>
                  <bgColor rgb="FF92D050"/>
                </patternFill>
              </fill>
            </x14:dxf>
          </x14:cfRule>
          <xm:sqref>Z75</xm:sqref>
        </x14:conditionalFormatting>
        <x14:conditionalFormatting xmlns:xm="http://schemas.microsoft.com/office/excel/2006/main">
          <x14:cfRule type="containsText" priority="32" operator="containsText" id="{9A7670C9-90FF-4247-AD1C-69AB020FF222}">
            <xm:f>NOT(ISERROR(SEARCH("B",AE48)))</xm:f>
            <xm:f>"B"</xm:f>
            <x14:dxf>
              <fill>
                <patternFill>
                  <bgColor rgb="FF92D050"/>
                </patternFill>
              </fill>
            </x14:dxf>
          </x14:cfRule>
          <x14:cfRule type="containsText" priority="37" operator="containsText" id="{C4DC41F8-E629-44FB-B019-CA268B77F6FB}">
            <xm:f>NOT(ISERROR(SEARCH("N",AE48)))</xm:f>
            <xm:f>"N"</xm:f>
            <x14:dxf>
              <fill>
                <patternFill>
                  <bgColor rgb="FF92D050"/>
                </patternFill>
              </fill>
            </x14:dxf>
          </x14:cfRule>
          <xm:sqref>AE48</xm:sqref>
        </x14:conditionalFormatting>
        <x14:conditionalFormatting xmlns:xm="http://schemas.microsoft.com/office/excel/2006/main">
          <x14:cfRule type="containsText" priority="365" operator="containsText" id="{C009BC54-8320-4F29-85A8-DFC1CFDEDB63}">
            <xm:f>NOT(ISERROR(SEARCH("N",AE53)))</xm:f>
            <xm:f>"N"</xm:f>
            <x14:dxf>
              <fill>
                <patternFill>
                  <bgColor rgb="FF92D050"/>
                </patternFill>
              </fill>
            </x14:dxf>
          </x14:cfRule>
          <xm:sqref>AE53</xm:sqref>
        </x14:conditionalFormatting>
        <x14:conditionalFormatting xmlns:xm="http://schemas.microsoft.com/office/excel/2006/main">
          <x14:cfRule type="containsText" priority="357" operator="containsText" id="{375C3330-F057-4CCB-B88C-8C14E209CCD5}">
            <xm:f>NOT(ISERROR(SEARCH("N",AE58)))</xm:f>
            <xm:f>"N"</xm:f>
            <x14:dxf>
              <fill>
                <patternFill>
                  <bgColor rgb="FF92D050"/>
                </patternFill>
              </fill>
            </x14:dxf>
          </x14:cfRule>
          <xm:sqref>AE58</xm:sqref>
        </x14:conditionalFormatting>
        <x14:conditionalFormatting xmlns:xm="http://schemas.microsoft.com/office/excel/2006/main">
          <x14:cfRule type="containsText" priority="349" operator="containsText" id="{D58DE00E-FE77-4001-8256-B7E084E0CD51}">
            <xm:f>NOT(ISERROR(SEARCH("N",AE63)))</xm:f>
            <xm:f>"N"</xm:f>
            <x14:dxf>
              <fill>
                <patternFill>
                  <bgColor rgb="FF92D050"/>
                </patternFill>
              </fill>
            </x14:dxf>
          </x14:cfRule>
          <xm:sqref>AE63</xm:sqref>
        </x14:conditionalFormatting>
        <x14:conditionalFormatting xmlns:xm="http://schemas.microsoft.com/office/excel/2006/main">
          <x14:cfRule type="containsText" priority="341" operator="containsText" id="{386BD64A-EEBC-4FD5-A5A9-48587F042B3B}">
            <xm:f>NOT(ISERROR(SEARCH("N",AE68)))</xm:f>
            <xm:f>"N"</xm:f>
            <x14:dxf>
              <fill>
                <patternFill>
                  <bgColor rgb="FF92D050"/>
                </patternFill>
              </fill>
            </x14:dxf>
          </x14:cfRule>
          <xm:sqref>AE68</xm:sqref>
        </x14:conditionalFormatting>
        <x14:conditionalFormatting xmlns:xm="http://schemas.microsoft.com/office/excel/2006/main">
          <x14:cfRule type="containsText" priority="333" operator="containsText" id="{653AAED4-AEDC-4950-9630-4C566B9F60CD}">
            <xm:f>NOT(ISERROR(SEARCH("N",AE73)))</xm:f>
            <xm:f>"N"</xm:f>
            <x14:dxf>
              <fill>
                <patternFill>
                  <bgColor rgb="FF92D050"/>
                </patternFill>
              </fill>
            </x14:dxf>
          </x14:cfRule>
          <xm:sqref>AE73</xm:sqref>
        </x14:conditionalFormatting>
        <x14:conditionalFormatting xmlns:xm="http://schemas.microsoft.com/office/excel/2006/main">
          <x14:cfRule type="containsText" priority="31" operator="containsText" id="{BB871C61-D49F-4C0E-B4B7-B8A62FA08AB1}">
            <xm:f>NOT(ISERROR(SEARCH("B",AG50)))</xm:f>
            <xm:f>"B"</xm:f>
            <x14:dxf>
              <fill>
                <patternFill>
                  <bgColor rgb="FF92D050"/>
                </patternFill>
              </fill>
            </x14:dxf>
          </x14:cfRule>
          <x14:cfRule type="containsText" priority="33" operator="containsText" id="{8989CD8B-EEA0-4A7C-9D94-E5D2356CC191}">
            <xm:f>NOT(ISERROR(SEARCH("N",AG50)))</xm:f>
            <xm:f>"N"</xm:f>
            <x14:dxf>
              <fill>
                <patternFill>
                  <bgColor rgb="FF92D050"/>
                </patternFill>
              </fill>
            </x14:dxf>
          </x14:cfRule>
          <xm:sqref>AG50</xm:sqref>
        </x14:conditionalFormatting>
        <x14:conditionalFormatting xmlns:xm="http://schemas.microsoft.com/office/excel/2006/main">
          <x14:cfRule type="containsText" priority="361" operator="containsText" id="{94034230-74D5-46FC-A4D9-FA1C4EDC6A4F}">
            <xm:f>NOT(ISERROR(SEARCH("N",AG55)))</xm:f>
            <xm:f>"N"</xm:f>
            <x14:dxf>
              <fill>
                <patternFill>
                  <bgColor rgb="FF92D050"/>
                </patternFill>
              </fill>
            </x14:dxf>
          </x14:cfRule>
          <xm:sqref>AG55</xm:sqref>
        </x14:conditionalFormatting>
        <x14:conditionalFormatting xmlns:xm="http://schemas.microsoft.com/office/excel/2006/main">
          <x14:cfRule type="containsText" priority="353" operator="containsText" id="{613F2CDC-735C-4208-9593-838D61213C60}">
            <xm:f>NOT(ISERROR(SEARCH("N",AG60)))</xm:f>
            <xm:f>"N"</xm:f>
            <x14:dxf>
              <fill>
                <patternFill>
                  <bgColor rgb="FF92D050"/>
                </patternFill>
              </fill>
            </x14:dxf>
          </x14:cfRule>
          <xm:sqref>AG60</xm:sqref>
        </x14:conditionalFormatting>
        <x14:conditionalFormatting xmlns:xm="http://schemas.microsoft.com/office/excel/2006/main">
          <x14:cfRule type="containsText" priority="345" operator="containsText" id="{8CBE8167-CC5C-472E-A501-472AF1B05981}">
            <xm:f>NOT(ISERROR(SEARCH("N",AG65)))</xm:f>
            <xm:f>"N"</xm:f>
            <x14:dxf>
              <fill>
                <patternFill>
                  <bgColor rgb="FF92D050"/>
                </patternFill>
              </fill>
            </x14:dxf>
          </x14:cfRule>
          <xm:sqref>AG65</xm:sqref>
        </x14:conditionalFormatting>
        <x14:conditionalFormatting xmlns:xm="http://schemas.microsoft.com/office/excel/2006/main">
          <x14:cfRule type="containsText" priority="337" operator="containsText" id="{F33FD7A8-6B56-4D87-BE9C-E76EAA05CC85}">
            <xm:f>NOT(ISERROR(SEARCH("N",AG70)))</xm:f>
            <xm:f>"N"</xm:f>
            <x14:dxf>
              <fill>
                <patternFill>
                  <bgColor rgb="FF92D050"/>
                </patternFill>
              </fill>
            </x14:dxf>
          </x14:cfRule>
          <xm:sqref>AG70</xm:sqref>
        </x14:conditionalFormatting>
        <x14:conditionalFormatting xmlns:xm="http://schemas.microsoft.com/office/excel/2006/main">
          <x14:cfRule type="containsText" priority="329" operator="containsText" id="{E6C7C7BC-B4DD-421D-9024-5BAE259F0552}">
            <xm:f>NOT(ISERROR(SEARCH("N",AG75)))</xm:f>
            <xm:f>"N"</xm:f>
            <x14:dxf>
              <fill>
                <patternFill>
                  <bgColor rgb="FF92D050"/>
                </patternFill>
              </fill>
            </x14:dxf>
          </x14:cfRule>
          <xm:sqref>AG75</xm:sqref>
        </x14:conditionalFormatting>
        <x14:conditionalFormatting xmlns:xm="http://schemas.microsoft.com/office/excel/2006/main">
          <x14:cfRule type="containsText" priority="47" operator="containsText" id="{F06D12E0-F4F7-4A36-9ACE-7D6EFD31FDE5}">
            <xm:f>NOT(ISERROR(SEARCH("N",AL48)))</xm:f>
            <xm:f>"N"</xm:f>
            <x14:dxf>
              <fill>
                <patternFill>
                  <bgColor rgb="FF92D050"/>
                </patternFill>
              </fill>
            </x14:dxf>
          </x14:cfRule>
          <x14:cfRule type="containsText" priority="42" operator="containsText" id="{F3D3A12E-E192-4EE3-ACAD-13F95AF72197}">
            <xm:f>NOT(ISERROR(SEARCH("B",AL48)))</xm:f>
            <xm:f>"B"</xm:f>
            <x14:dxf>
              <fill>
                <patternFill>
                  <bgColor rgb="FF92D050"/>
                </patternFill>
              </fill>
            </x14:dxf>
          </x14:cfRule>
          <xm:sqref>AL48</xm:sqref>
        </x14:conditionalFormatting>
        <x14:conditionalFormatting xmlns:xm="http://schemas.microsoft.com/office/excel/2006/main">
          <x14:cfRule type="containsText" priority="317" operator="containsText" id="{8F0D9F5B-1BE2-4BF7-BFD2-92EAB9B94564}">
            <xm:f>NOT(ISERROR(SEARCH("N",AL53)))</xm:f>
            <xm:f>"N"</xm:f>
            <x14:dxf>
              <fill>
                <patternFill>
                  <bgColor rgb="FF92D050"/>
                </patternFill>
              </fill>
            </x14:dxf>
          </x14:cfRule>
          <xm:sqref>AL53</xm:sqref>
        </x14:conditionalFormatting>
        <x14:conditionalFormatting xmlns:xm="http://schemas.microsoft.com/office/excel/2006/main">
          <x14:cfRule type="containsText" priority="309" operator="containsText" id="{33BDDB6A-8A7C-4255-A7E6-44A6B80CB78E}">
            <xm:f>NOT(ISERROR(SEARCH("N",AL58)))</xm:f>
            <xm:f>"N"</xm:f>
            <x14:dxf>
              <fill>
                <patternFill>
                  <bgColor rgb="FF92D050"/>
                </patternFill>
              </fill>
            </x14:dxf>
          </x14:cfRule>
          <xm:sqref>AL58</xm:sqref>
        </x14:conditionalFormatting>
        <x14:conditionalFormatting xmlns:xm="http://schemas.microsoft.com/office/excel/2006/main">
          <x14:cfRule type="containsText" priority="301" operator="containsText" id="{438F5105-1696-48C8-88CE-70E957EB05C1}">
            <xm:f>NOT(ISERROR(SEARCH("N",AL63)))</xm:f>
            <xm:f>"N"</xm:f>
            <x14:dxf>
              <fill>
                <patternFill>
                  <bgColor rgb="FF92D050"/>
                </patternFill>
              </fill>
            </x14:dxf>
          </x14:cfRule>
          <xm:sqref>AL63</xm:sqref>
        </x14:conditionalFormatting>
        <x14:conditionalFormatting xmlns:xm="http://schemas.microsoft.com/office/excel/2006/main">
          <x14:cfRule type="containsText" priority="293" operator="containsText" id="{ACAD3613-DF28-4FEE-A31C-1F5A7AD30A6E}">
            <xm:f>NOT(ISERROR(SEARCH("N",AL68)))</xm:f>
            <xm:f>"N"</xm:f>
            <x14:dxf>
              <fill>
                <patternFill>
                  <bgColor rgb="FF92D050"/>
                </patternFill>
              </fill>
            </x14:dxf>
          </x14:cfRule>
          <xm:sqref>AL68</xm:sqref>
        </x14:conditionalFormatting>
        <x14:conditionalFormatting xmlns:xm="http://schemas.microsoft.com/office/excel/2006/main">
          <x14:cfRule type="containsText" priority="285" operator="containsText" id="{9C5FF8ED-5F76-4754-A4C8-498DB66FA1E1}">
            <xm:f>NOT(ISERROR(SEARCH("N",AL73)))</xm:f>
            <xm:f>"N"</xm:f>
            <x14:dxf>
              <fill>
                <patternFill>
                  <bgColor rgb="FF92D050"/>
                </patternFill>
              </fill>
            </x14:dxf>
          </x14:cfRule>
          <xm:sqref>AL73</xm:sqref>
        </x14:conditionalFormatting>
        <x14:conditionalFormatting xmlns:xm="http://schemas.microsoft.com/office/excel/2006/main">
          <x14:cfRule type="containsText" priority="41" operator="containsText" id="{48254C16-A9A6-4DD4-822C-C4A2582D4B39}">
            <xm:f>NOT(ISERROR(SEARCH("B",AN50)))</xm:f>
            <xm:f>"B"</xm:f>
            <x14:dxf>
              <fill>
                <patternFill>
                  <bgColor rgb="FF92D050"/>
                </patternFill>
              </fill>
            </x14:dxf>
          </x14:cfRule>
          <x14:cfRule type="containsText" priority="43" operator="containsText" id="{E86538A7-14CE-4E66-9A0F-DEA47CA3D8C3}">
            <xm:f>NOT(ISERROR(SEARCH("N",AN50)))</xm:f>
            <xm:f>"N"</xm:f>
            <x14:dxf>
              <fill>
                <patternFill>
                  <bgColor rgb="FF92D050"/>
                </patternFill>
              </fill>
            </x14:dxf>
          </x14:cfRule>
          <xm:sqref>AN50</xm:sqref>
        </x14:conditionalFormatting>
        <x14:conditionalFormatting xmlns:xm="http://schemas.microsoft.com/office/excel/2006/main">
          <x14:cfRule type="containsText" priority="313" operator="containsText" id="{D43AF008-29B9-4654-A1E0-C47A984CBA11}">
            <xm:f>NOT(ISERROR(SEARCH("N",AN55)))</xm:f>
            <xm:f>"N"</xm:f>
            <x14:dxf>
              <fill>
                <patternFill>
                  <bgColor rgb="FF92D050"/>
                </patternFill>
              </fill>
            </x14:dxf>
          </x14:cfRule>
          <xm:sqref>AN55</xm:sqref>
        </x14:conditionalFormatting>
        <x14:conditionalFormatting xmlns:xm="http://schemas.microsoft.com/office/excel/2006/main">
          <x14:cfRule type="containsText" priority="305" operator="containsText" id="{27275A81-BF3C-4A26-ADC6-F8217A5AE6F9}">
            <xm:f>NOT(ISERROR(SEARCH("N",AN60)))</xm:f>
            <xm:f>"N"</xm:f>
            <x14:dxf>
              <fill>
                <patternFill>
                  <bgColor rgb="FF92D050"/>
                </patternFill>
              </fill>
            </x14:dxf>
          </x14:cfRule>
          <xm:sqref>AN60</xm:sqref>
        </x14:conditionalFormatting>
        <x14:conditionalFormatting xmlns:xm="http://schemas.microsoft.com/office/excel/2006/main">
          <x14:cfRule type="containsText" priority="297" operator="containsText" id="{87D48829-FADD-4554-A9FC-07A05A5091BF}">
            <xm:f>NOT(ISERROR(SEARCH("N",AN65)))</xm:f>
            <xm:f>"N"</xm:f>
            <x14:dxf>
              <fill>
                <patternFill>
                  <bgColor rgb="FF92D050"/>
                </patternFill>
              </fill>
            </x14:dxf>
          </x14:cfRule>
          <xm:sqref>AN65</xm:sqref>
        </x14:conditionalFormatting>
        <x14:conditionalFormatting xmlns:xm="http://schemas.microsoft.com/office/excel/2006/main">
          <x14:cfRule type="containsText" priority="289" operator="containsText" id="{41A76C3B-E9F6-416F-B37F-BD5FD034BB8B}">
            <xm:f>NOT(ISERROR(SEARCH("N",AN70)))</xm:f>
            <xm:f>"N"</xm:f>
            <x14:dxf>
              <fill>
                <patternFill>
                  <bgColor rgb="FF92D050"/>
                </patternFill>
              </fill>
            </x14:dxf>
          </x14:cfRule>
          <xm:sqref>AN70</xm:sqref>
        </x14:conditionalFormatting>
        <x14:conditionalFormatting xmlns:xm="http://schemas.microsoft.com/office/excel/2006/main">
          <x14:cfRule type="containsText" priority="281" operator="containsText" id="{F7174A30-A026-41D4-9641-1D781A69A695}">
            <xm:f>NOT(ISERROR(SEARCH("N",AN75)))</xm:f>
            <xm:f>"N"</xm:f>
            <x14:dxf>
              <fill>
                <patternFill>
                  <bgColor rgb="FF92D050"/>
                </patternFill>
              </fill>
            </x14:dxf>
          </x14:cfRule>
          <xm:sqref>AN75</xm:sqref>
        </x14:conditionalFormatting>
        <x14:conditionalFormatting xmlns:xm="http://schemas.microsoft.com/office/excel/2006/main">
          <x14:cfRule type="containsText" priority="52" operator="containsText" id="{2A301354-9D26-41C9-A0E6-8E0CA7414C43}">
            <xm:f>NOT(ISERROR(SEARCH("B",AS48)))</xm:f>
            <xm:f>"B"</xm:f>
            <x14:dxf>
              <fill>
                <patternFill>
                  <bgColor rgb="FF92D050"/>
                </patternFill>
              </fill>
            </x14:dxf>
          </x14:cfRule>
          <x14:cfRule type="containsText" priority="277" operator="containsText" id="{551887BC-6343-4C77-9D4D-6C7C67CCC6B4}">
            <xm:f>NOT(ISERROR(SEARCH("N",AS48)))</xm:f>
            <xm:f>"N"</xm:f>
            <x14:dxf>
              <fill>
                <patternFill>
                  <bgColor rgb="FF92D050"/>
                </patternFill>
              </fill>
            </x14:dxf>
          </x14:cfRule>
          <xm:sqref>AS48</xm:sqref>
        </x14:conditionalFormatting>
        <x14:conditionalFormatting xmlns:xm="http://schemas.microsoft.com/office/excel/2006/main">
          <x14:cfRule type="containsText" priority="269" operator="containsText" id="{45B8BA69-3817-4191-BEE5-CB119F263E16}">
            <xm:f>NOT(ISERROR(SEARCH("N",AS53)))</xm:f>
            <xm:f>"N"</xm:f>
            <x14:dxf>
              <fill>
                <patternFill>
                  <bgColor rgb="FF92D050"/>
                </patternFill>
              </fill>
            </x14:dxf>
          </x14:cfRule>
          <xm:sqref>AS53</xm:sqref>
        </x14:conditionalFormatting>
        <x14:conditionalFormatting xmlns:xm="http://schemas.microsoft.com/office/excel/2006/main">
          <x14:cfRule type="containsText" priority="261" operator="containsText" id="{CCF2A242-BBE2-48A0-AED5-5F203D7C8CBA}">
            <xm:f>NOT(ISERROR(SEARCH("N",AS58)))</xm:f>
            <xm:f>"N"</xm:f>
            <x14:dxf>
              <fill>
                <patternFill>
                  <bgColor rgb="FF92D050"/>
                </patternFill>
              </fill>
            </x14:dxf>
          </x14:cfRule>
          <xm:sqref>AS58</xm:sqref>
        </x14:conditionalFormatting>
        <x14:conditionalFormatting xmlns:xm="http://schemas.microsoft.com/office/excel/2006/main">
          <x14:cfRule type="containsText" priority="253" operator="containsText" id="{61971DC2-23C7-49A9-A8CA-343CA42AA4D8}">
            <xm:f>NOT(ISERROR(SEARCH("N",AS63)))</xm:f>
            <xm:f>"N"</xm:f>
            <x14:dxf>
              <fill>
                <patternFill>
                  <bgColor rgb="FF92D050"/>
                </patternFill>
              </fill>
            </x14:dxf>
          </x14:cfRule>
          <xm:sqref>AS63</xm:sqref>
        </x14:conditionalFormatting>
        <x14:conditionalFormatting xmlns:xm="http://schemas.microsoft.com/office/excel/2006/main">
          <x14:cfRule type="containsText" priority="245" operator="containsText" id="{C5F7EC3C-CAE4-4204-AA56-74D0187BF992}">
            <xm:f>NOT(ISERROR(SEARCH("N",AS68)))</xm:f>
            <xm:f>"N"</xm:f>
            <x14:dxf>
              <fill>
                <patternFill>
                  <bgColor rgb="FF92D050"/>
                </patternFill>
              </fill>
            </x14:dxf>
          </x14:cfRule>
          <xm:sqref>AS68</xm:sqref>
        </x14:conditionalFormatting>
        <x14:conditionalFormatting xmlns:xm="http://schemas.microsoft.com/office/excel/2006/main">
          <x14:cfRule type="containsText" priority="237" operator="containsText" id="{00E3A279-646E-42CB-A0AC-91D6F8D1D39D}">
            <xm:f>NOT(ISERROR(SEARCH("N",AS73)))</xm:f>
            <xm:f>"N"</xm:f>
            <x14:dxf>
              <fill>
                <patternFill>
                  <bgColor rgb="FF92D050"/>
                </patternFill>
              </fill>
            </x14:dxf>
          </x14:cfRule>
          <xm:sqref>AS73</xm:sqref>
        </x14:conditionalFormatting>
        <x14:conditionalFormatting xmlns:xm="http://schemas.microsoft.com/office/excel/2006/main">
          <x14:cfRule type="containsText" priority="273" operator="containsText" id="{8289CE2D-9BA4-48C2-9369-09937AC2202F}">
            <xm:f>NOT(ISERROR(SEARCH("N",AU50)))</xm:f>
            <xm:f>"N"</xm:f>
            <x14:dxf>
              <fill>
                <patternFill>
                  <bgColor rgb="FF92D050"/>
                </patternFill>
              </fill>
            </x14:dxf>
          </x14:cfRule>
          <x14:cfRule type="containsText" priority="51" operator="containsText" id="{2AE4DE6F-2ABD-43AC-88AE-8E1A64E81AD1}">
            <xm:f>NOT(ISERROR(SEARCH("B",AU50)))</xm:f>
            <xm:f>"B"</xm:f>
            <x14:dxf>
              <fill>
                <patternFill>
                  <bgColor rgb="FF92D050"/>
                </patternFill>
              </fill>
            </x14:dxf>
          </x14:cfRule>
          <xm:sqref>AU50</xm:sqref>
        </x14:conditionalFormatting>
        <x14:conditionalFormatting xmlns:xm="http://schemas.microsoft.com/office/excel/2006/main">
          <x14:cfRule type="containsText" priority="265" operator="containsText" id="{86417E8B-F35C-4816-A0EF-3D63433F0961}">
            <xm:f>NOT(ISERROR(SEARCH("N",AU55)))</xm:f>
            <xm:f>"N"</xm:f>
            <x14:dxf>
              <fill>
                <patternFill>
                  <bgColor rgb="FF92D050"/>
                </patternFill>
              </fill>
            </x14:dxf>
          </x14:cfRule>
          <xm:sqref>AU55</xm:sqref>
        </x14:conditionalFormatting>
        <x14:conditionalFormatting xmlns:xm="http://schemas.microsoft.com/office/excel/2006/main">
          <x14:cfRule type="containsText" priority="257" operator="containsText" id="{F6EDDDDA-EFD2-41CE-AD01-BA136FCE7B1A}">
            <xm:f>NOT(ISERROR(SEARCH("N",AU60)))</xm:f>
            <xm:f>"N"</xm:f>
            <x14:dxf>
              <fill>
                <patternFill>
                  <bgColor rgb="FF92D050"/>
                </patternFill>
              </fill>
            </x14:dxf>
          </x14:cfRule>
          <xm:sqref>AU60</xm:sqref>
        </x14:conditionalFormatting>
        <x14:conditionalFormatting xmlns:xm="http://schemas.microsoft.com/office/excel/2006/main">
          <x14:cfRule type="containsText" priority="249" operator="containsText" id="{6CBFBAA2-41D4-4726-862B-9BF03E6CF2D6}">
            <xm:f>NOT(ISERROR(SEARCH("N",AU65)))</xm:f>
            <xm:f>"N"</xm:f>
            <x14:dxf>
              <fill>
                <patternFill>
                  <bgColor rgb="FF92D050"/>
                </patternFill>
              </fill>
            </x14:dxf>
          </x14:cfRule>
          <xm:sqref>AU65</xm:sqref>
        </x14:conditionalFormatting>
        <x14:conditionalFormatting xmlns:xm="http://schemas.microsoft.com/office/excel/2006/main">
          <x14:cfRule type="containsText" priority="241" operator="containsText" id="{A21C4A52-9A15-40A5-9872-6A0723DA98C8}">
            <xm:f>NOT(ISERROR(SEARCH("N",AU70)))</xm:f>
            <xm:f>"N"</xm:f>
            <x14:dxf>
              <fill>
                <patternFill>
                  <bgColor rgb="FF92D050"/>
                </patternFill>
              </fill>
            </x14:dxf>
          </x14:cfRule>
          <xm:sqref>AU70</xm:sqref>
        </x14:conditionalFormatting>
        <x14:conditionalFormatting xmlns:xm="http://schemas.microsoft.com/office/excel/2006/main">
          <x14:cfRule type="containsText" priority="233" operator="containsText" id="{06EEAD58-84B5-423F-AB6C-B296439FDB91}">
            <xm:f>NOT(ISERROR(SEARCH("N",AU75)))</xm:f>
            <xm:f>"N"</xm:f>
            <x14:dxf>
              <fill>
                <patternFill>
                  <bgColor rgb="FF92D050"/>
                </patternFill>
              </fill>
            </x14:dxf>
          </x14:cfRule>
          <xm:sqref>AU75</xm:sqref>
        </x14:conditionalFormatting>
      </x14:conditionalFormattings>
    </ext>
    <ext xmlns:x14="http://schemas.microsoft.com/office/spreadsheetml/2009/9/main" uri="{CCE6A557-97BC-4b89-ADB6-D9C93CAAB3DF}">
      <x14:dataValidations xmlns:xm="http://schemas.microsoft.com/office/excel/2006/main" xWindow="305" yWindow="826" count="4">
        <x14:dataValidation type="list" allowBlank="1" showInputMessage="1" showErrorMessage="1" xr:uid="{89E7C44C-8396-4DE5-AF32-1B6F7A540072}">
          <x14:formula1>
            <xm:f>OFFSET(Lexicon!$B$1112:$B$1120,0,$B$3)</xm:f>
          </x14:formula1>
          <xm:sqref>Q48 S50 J53 L55 J58 L60 J63 L65 J68 L70 J73 L75 X48 Z50 Q53 S55 Q58 S60 Q63 S65 Q68 S70 Q73 S75 AE48 AG50 X53 Z55 X58 Z60 X63 Z65 X68 Z70 X73 Z75 AL48 AN50 AE53 AG55 AE58 AG60 AE63 AG65 AE68 AG70 AE73 AG75 AS73 AU75 AL53 AN55 AL58 AN60 AL63 AN65 AL68 AN70 AL73 AN75 AS48 AU50 AS53 AU55 AS58 AU60 AS63 AU65 AS68 AU70 J48 L50</xm:sqref>
        </x14:dataValidation>
        <x14:dataValidation type="list" allowBlank="1" showInputMessage="1" showErrorMessage="1" errorTitle="Input Error" error="Alternatives should be scored between 0 and 10 for each WANT objective._x000a__x000a_Alternatives should be screened GO or NO GO for each MUST objective." xr:uid="{19F1A0E1-5675-4523-A69F-E8B531293A1A}">
          <x14:formula1>
            <xm:f>OFFSET(Lexicon!$B$770:$B$782,0,$B$3)</xm:f>
          </x14:formula1>
          <xm:sqref>AS21:AS44 AL21:AL44 X21:X44 AE21:AE44 Q21:Q44 J21:J44</xm:sqref>
        </x14:dataValidation>
        <x14:dataValidation type="list" allowBlank="1" showInputMessage="1" showErrorMessage="1" prompt="Please select from the list of relative values ranging from [L- to H+]." xr:uid="{2920FEC3-1482-4718-8DBB-BBABA57FC1D7}">
          <x14:formula1>
            <xm:f>Data!C30:C38</xm:f>
          </x14:formula1>
          <xm:sqref>AS76 AE71:AE72 AL71:AL72 AS71:AS72 AG71:AG72 AN71:AN72 AU71:AU72 AG66:AG67 AN66:AN67 AU66:AU67 AG51:AG52 AN51:AN52 AU51:AU52 AL49 AE76 AS49 AE54 AL54 AS54 AE59 AL59 AS59 AE64 AL64 AS64 AE69 AL69 AS69 AE74 AL74 AS74 AG61:AG62 AN61:AN62 AU61:AU62 AE66:AE67 AL66:AL67 AS66:AS67 AG56:AG57 AN56:AN57 AU56:AU57 AN49 AL76 AU49 AG54 AN54 AU54 AG59 AN59 AU59 AG64 AN64 AU64 AG69 AN69 AU69 AG74 AN74 AU74 AE51:AE52 AL51:AL52 AS51:AS52 AE56:AE57 AL56:AL57 AS56:AS57 AE61:AE62 AL61:AL62 AS61:AS62 AE47 AG47 AL47 AN47 AU47 AS47 AG76 AN76 AU76 AE49 AG49 X49 Z49 Q49 S49 J49 L49</xm:sqref>
        </x14:dataValidation>
        <x14:dataValidation type="list" allowBlank="1" showInputMessage="1" showErrorMessage="1" prompt="Please select from the list of relative values ranging from [L- to H+]." xr:uid="{689B3D58-2491-42F3-92C4-16003F4138AC}">
          <x14:formula1>
            <xm:f>Data!B30:B38</xm:f>
          </x14:formula1>
          <xm:sqref>J71:J72 Q71:Q72 X71:X72 L71:L72 S71:S72 Z71:Z72 L66:L67 S66:S67 Z66:Z67 J47 L47 L51:L52 S51:S52 Z51:Z52 X47 S76 Q76 J54 Q54 X54 J59 Q59 X59 J64 Q64 X64 J69 Q69 X69 J74 Q74 X74 L61:L62 S61:S62 Z61:Z62 J66:J67 Q66:Q67 X66:X67 L56:L57 S56:S57 Z56:Z57 Z47 Z76 X76 L54 S54 Z54 L59 S59 Z59 L64 S64 Z64 L69 S69 Z69 L74 S74 Z74 J51:J52 Q51:Q52 X51:X52 J56:J57 Q56:Q57 X56:X57 J61:J62 Q61:Q62 X61:X62 L76 J76 Q47 S47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FX99"/>
  <sheetViews>
    <sheetView showGridLines="0" zoomScale="90" zoomScaleNormal="90" zoomScaleSheetLayoutView="100" workbookViewId="0"/>
  </sheetViews>
  <sheetFormatPr defaultColWidth="11.42578125" defaultRowHeight="12"/>
  <cols>
    <col min="1" max="1" width="1.42578125" style="541" customWidth="1"/>
    <col min="2" max="2" width="4.140625" style="541" customWidth="1"/>
    <col min="3" max="3" width="58" style="541" customWidth="1"/>
    <col min="4" max="4" width="3" style="541" customWidth="1"/>
    <col min="5" max="5" width="60.42578125" style="541" customWidth="1"/>
    <col min="6" max="6" width="1.42578125" style="541" customWidth="1"/>
    <col min="7" max="7" width="2.85546875" style="541" customWidth="1"/>
    <col min="8" max="8" width="37" style="541" customWidth="1"/>
    <col min="9" max="9" width="3" style="541" customWidth="1"/>
    <col min="10" max="10" width="16.42578125" style="541" customWidth="1"/>
    <col min="11" max="11" width="56.140625" style="541" customWidth="1"/>
    <col min="12" max="13" width="1.42578125" style="541" customWidth="1"/>
    <col min="14" max="16384" width="11.42578125" style="541"/>
  </cols>
  <sheetData>
    <row r="1" spans="2:180" ht="7.5" customHeight="1"/>
    <row r="2" spans="2:180" ht="41.25" customHeight="1">
      <c r="B2" s="838"/>
      <c r="C2" s="838" t="str">
        <f ca="1">OFFSET(Lexicon!B683,0,$B$3)</f>
        <v>Decision Analysis</v>
      </c>
      <c r="D2" s="838"/>
      <c r="E2" s="838"/>
      <c r="G2" s="838"/>
      <c r="H2" s="838"/>
      <c r="I2" s="838"/>
      <c r="J2" s="838"/>
      <c r="K2" s="838"/>
    </row>
    <row r="3" spans="2:180" ht="4.5" customHeight="1">
      <c r="B3" s="221">
        <f>Home!BA21</f>
        <v>0</v>
      </c>
      <c r="C3" s="220"/>
      <c r="D3" s="220"/>
      <c r="E3" s="220"/>
      <c r="G3" s="220"/>
      <c r="H3" s="220"/>
      <c r="I3" s="220"/>
      <c r="J3" s="221"/>
      <c r="K3" s="220"/>
    </row>
    <row r="4" spans="2:180" ht="19.5" customHeight="1">
      <c r="B4" s="1102" t="str">
        <f ca="1">OFFSET(Lexicon!B696,0,$B$3)</f>
        <v xml:space="preserve"> Clarify Purpose</v>
      </c>
      <c r="C4" s="1102"/>
      <c r="D4" s="1102"/>
      <c r="E4" s="1102"/>
      <c r="G4" s="225"/>
      <c r="H4" s="225"/>
      <c r="I4" s="226"/>
      <c r="J4" s="230"/>
      <c r="K4" s="230"/>
    </row>
    <row r="5" spans="2:180" ht="15" customHeight="1">
      <c r="B5" s="1058" t="str">
        <f ca="1">OFFSET(Lexicon!B689,0,$B$3)</f>
        <v>When to Use Decision Analysis?</v>
      </c>
      <c r="C5" s="1058"/>
      <c r="D5" s="1058"/>
      <c r="E5" s="1058"/>
      <c r="G5" s="224"/>
      <c r="H5" s="224"/>
      <c r="I5" s="227"/>
      <c r="J5" s="227"/>
      <c r="K5" s="227"/>
    </row>
    <row r="6" spans="2:180" s="191" customFormat="1" ht="12" customHeight="1">
      <c r="B6" s="1000" t="str">
        <f ca="1">OFFSET(Lexicon!B690,0,$B$3)</f>
        <v>Do we need to make a choice?</v>
      </c>
      <c r="C6" s="1000"/>
      <c r="D6" s="1000"/>
      <c r="E6" s="1000"/>
      <c r="G6" s="228"/>
      <c r="H6" s="228"/>
      <c r="I6" s="228"/>
      <c r="J6" s="228"/>
      <c r="K6" s="133"/>
    </row>
    <row r="7" spans="2:180" s="191" customFormat="1" ht="12" customHeight="1">
      <c r="B7" s="1000" t="str">
        <f ca="1">OFFSET(Lexicon!B691,0,$B$3)</f>
        <v>Does it make a difference which alternative is chosen?</v>
      </c>
      <c r="C7" s="1000"/>
      <c r="D7" s="1000"/>
      <c r="E7" s="1000"/>
      <c r="G7" s="856"/>
      <c r="H7" s="856"/>
      <c r="I7" s="856"/>
      <c r="J7" s="228"/>
      <c r="K7" s="133"/>
    </row>
    <row r="8" spans="2:180" s="191" customFormat="1" ht="12" customHeight="1">
      <c r="B8" s="1000" t="str">
        <f ca="1">OFFSET(Lexicon!B692,0,$B$3)</f>
        <v>Are we unclear about which alternative is the best?</v>
      </c>
      <c r="C8" s="1000"/>
      <c r="D8" s="1000"/>
      <c r="E8" s="1000"/>
      <c r="G8" s="132"/>
      <c r="H8" s="132"/>
      <c r="I8" s="132"/>
      <c r="J8" s="228"/>
      <c r="K8" s="133"/>
    </row>
    <row r="9" spans="2:180" s="191" customFormat="1" ht="12" customHeight="1">
      <c r="B9" s="1000" t="str">
        <f ca="1">OFFSET(Lexicon!B693,0,$B$3)</f>
        <v>Do we need the consensus of a group of stakeholders to successfully implement the choice?</v>
      </c>
      <c r="C9" s="1000"/>
      <c r="D9" s="1000"/>
      <c r="E9" s="1000"/>
      <c r="G9" s="223"/>
      <c r="H9" s="223"/>
      <c r="I9" s="223"/>
      <c r="J9" s="228"/>
      <c r="K9" s="133"/>
    </row>
    <row r="10" spans="2:180" s="191" customFormat="1" ht="12" customHeight="1">
      <c r="G10" s="132"/>
      <c r="H10" s="132"/>
      <c r="I10" s="132"/>
      <c r="J10" s="228"/>
      <c r="K10" s="133"/>
    </row>
    <row r="11" spans="2:180" s="191" customFormat="1" ht="12" customHeight="1">
      <c r="B11" s="1000" t="str">
        <f ca="1">OFFSET(Lexicon!B694,0,$B$3)</f>
        <v>Yes to any of the above = use Decision Analysis</v>
      </c>
      <c r="C11" s="1000"/>
      <c r="D11" s="1000"/>
      <c r="E11" s="1000"/>
      <c r="G11" s="132"/>
      <c r="H11" s="230"/>
      <c r="I11" s="230"/>
      <c r="J11" s="230"/>
      <c r="K11" s="230"/>
    </row>
    <row r="12" spans="2:180" s="191" customFormat="1" ht="6.75" customHeight="1">
      <c r="B12" s="1000"/>
      <c r="C12" s="1000"/>
      <c r="D12" s="1000"/>
      <c r="E12" s="1000"/>
      <c r="F12" s="856"/>
      <c r="G12" s="231"/>
      <c r="H12" s="231"/>
      <c r="I12" s="232"/>
      <c r="J12" s="231"/>
      <c r="K12" s="231"/>
      <c r="N12" s="133"/>
      <c r="P12" s="856"/>
      <c r="Q12" s="133"/>
      <c r="R12" s="133"/>
      <c r="T12" s="856"/>
      <c r="U12" s="133"/>
      <c r="V12" s="133"/>
      <c r="X12" s="856"/>
      <c r="Y12" s="133"/>
      <c r="Z12" s="133"/>
      <c r="AB12" s="856"/>
      <c r="AC12" s="133"/>
      <c r="AD12" s="133"/>
      <c r="AF12" s="856"/>
      <c r="AG12" s="133"/>
      <c r="AH12" s="133"/>
      <c r="AJ12" s="856"/>
      <c r="AK12" s="133"/>
      <c r="AL12" s="133"/>
      <c r="AN12" s="856"/>
      <c r="AO12" s="133"/>
      <c r="AP12" s="133"/>
      <c r="AR12" s="856"/>
      <c r="AS12" s="133"/>
      <c r="AT12" s="133"/>
      <c r="AV12" s="856"/>
      <c r="AW12" s="133"/>
      <c r="AX12" s="133"/>
      <c r="AZ12" s="856"/>
      <c r="BA12" s="133"/>
      <c r="BB12" s="133"/>
      <c r="BD12" s="856"/>
      <c r="BE12" s="133"/>
      <c r="BF12" s="133"/>
      <c r="BH12" s="856"/>
      <c r="BI12" s="133"/>
      <c r="BJ12" s="133"/>
      <c r="BL12" s="856"/>
      <c r="BM12" s="133"/>
      <c r="BN12" s="133"/>
      <c r="BP12" s="856"/>
      <c r="BQ12" s="133"/>
      <c r="BR12" s="133"/>
      <c r="BT12" s="856"/>
      <c r="BU12" s="133"/>
      <c r="BV12" s="133"/>
      <c r="BX12" s="856"/>
      <c r="BY12" s="133"/>
      <c r="BZ12" s="133"/>
      <c r="CB12" s="856"/>
      <c r="CC12" s="133"/>
      <c r="CD12" s="133"/>
      <c r="CF12" s="856"/>
      <c r="CG12" s="133"/>
      <c r="CH12" s="133"/>
      <c r="CJ12" s="856"/>
      <c r="CK12" s="133"/>
      <c r="CL12" s="133"/>
      <c r="CN12" s="856"/>
      <c r="CO12" s="133"/>
      <c r="CP12" s="133"/>
      <c r="CR12" s="856"/>
      <c r="CS12" s="133"/>
      <c r="CT12" s="133"/>
      <c r="CV12" s="856"/>
      <c r="CW12" s="133"/>
      <c r="CX12" s="133"/>
      <c r="CZ12" s="856"/>
      <c r="DA12" s="133"/>
      <c r="DB12" s="133"/>
      <c r="DD12" s="856"/>
      <c r="DE12" s="133"/>
      <c r="DF12" s="133"/>
      <c r="DH12" s="856"/>
      <c r="DI12" s="133"/>
      <c r="DJ12" s="133"/>
      <c r="DL12" s="856"/>
      <c r="DM12" s="133"/>
      <c r="DN12" s="133"/>
      <c r="DP12" s="856"/>
      <c r="DQ12" s="133"/>
      <c r="DR12" s="133"/>
      <c r="DT12" s="856"/>
      <c r="DU12" s="133"/>
      <c r="DV12" s="133"/>
      <c r="DX12" s="856"/>
      <c r="DY12" s="133"/>
      <c r="DZ12" s="133"/>
      <c r="EB12" s="856"/>
      <c r="EC12" s="133"/>
      <c r="ED12" s="133"/>
      <c r="EF12" s="856"/>
      <c r="EG12" s="133"/>
      <c r="EH12" s="133"/>
      <c r="EJ12" s="856"/>
      <c r="EK12" s="133"/>
      <c r="EL12" s="133"/>
      <c r="EN12" s="856"/>
      <c r="EO12" s="133"/>
      <c r="EP12" s="133"/>
      <c r="ER12" s="856"/>
      <c r="ES12" s="133"/>
      <c r="ET12" s="133"/>
      <c r="EV12" s="856"/>
      <c r="EW12" s="133"/>
      <c r="EX12" s="133"/>
      <c r="EZ12" s="856"/>
      <c r="FA12" s="133"/>
      <c r="FB12" s="133"/>
      <c r="FD12" s="856"/>
      <c r="FE12" s="133"/>
      <c r="FF12" s="133"/>
      <c r="FH12" s="856"/>
      <c r="FI12" s="133"/>
      <c r="FJ12" s="133"/>
      <c r="FL12" s="856"/>
      <c r="FM12" s="133"/>
      <c r="FN12" s="133"/>
      <c r="FP12" s="856"/>
      <c r="FQ12" s="133"/>
      <c r="FR12" s="133"/>
      <c r="FT12" s="856"/>
      <c r="FU12" s="133"/>
      <c r="FV12" s="133"/>
      <c r="FX12" s="856"/>
    </row>
    <row r="13" spans="2:180" ht="15" customHeight="1">
      <c r="B13" s="726" t="str">
        <f ca="1">OFFSET(Lexicon!B697,0,$B$3)</f>
        <v>State the Decision</v>
      </c>
      <c r="C13" s="727"/>
      <c r="D13" s="727"/>
      <c r="E13" s="727"/>
      <c r="F13" s="857"/>
      <c r="G13" s="196"/>
      <c r="H13" s="196"/>
      <c r="J13" s="196"/>
      <c r="K13" s="196"/>
      <c r="M13" s="233"/>
    </row>
    <row r="14" spans="2:180" ht="12" customHeight="1">
      <c r="B14" s="856"/>
      <c r="C14" s="191"/>
      <c r="D14" s="191" t="str">
        <f ca="1">OFFSET(Lexicon!B703,0,$B$3)</f>
        <v>Write a short statement that includes:</v>
      </c>
      <c r="E14" s="191"/>
      <c r="G14" s="196"/>
      <c r="H14" s="196"/>
      <c r="J14" s="196"/>
      <c r="K14" s="196"/>
      <c r="M14" s="233"/>
    </row>
    <row r="15" spans="2:180" ht="12" customHeight="1">
      <c r="B15" s="192"/>
      <c r="C15" s="191" t="str">
        <f ca="1">OFFSET(Lexicon!B699,0,$B$3)</f>
        <v>What is the fundamental purpose of this choice?</v>
      </c>
      <c r="D15" s="309"/>
      <c r="E15" s="191" t="str">
        <f ca="1">OFFSET(Lexicon!B704,0,$B$3)</f>
        <v>Choice word (decide, pick, select…)</v>
      </c>
      <c r="G15" s="196"/>
      <c r="H15" s="196"/>
      <c r="J15" s="196"/>
      <c r="K15" s="196"/>
      <c r="M15" s="233"/>
    </row>
    <row r="16" spans="2:180" ht="12" customHeight="1">
      <c r="B16" s="192"/>
      <c r="C16" s="191"/>
      <c r="D16" s="309"/>
      <c r="E16" s="191" t="str">
        <f ca="1">OFFSET(Lexicon!B705,0,$B$3)</f>
        <v>Result</v>
      </c>
      <c r="G16" s="196"/>
      <c r="H16" s="196"/>
      <c r="J16" s="196"/>
      <c r="K16" s="196"/>
      <c r="M16" s="233"/>
    </row>
    <row r="17" spans="2:180" ht="12" customHeight="1">
      <c r="B17" s="132"/>
      <c r="C17" s="999" t="str">
        <f ca="1">OFFSET(Lexicon!B700,0,$B$3)</f>
        <v>What specific choice or recommendation needs to be made?</v>
      </c>
      <c r="D17" s="309"/>
      <c r="E17" s="191" t="str">
        <f ca="1">OFFSET(Lexicon!B706,0,$B$3)</f>
        <v>1 or 2 key modifiers</v>
      </c>
      <c r="G17" s="195"/>
      <c r="H17" s="195"/>
      <c r="I17" s="191"/>
      <c r="J17" s="195"/>
      <c r="K17" s="195"/>
      <c r="M17" s="191"/>
    </row>
    <row r="18" spans="2:180" ht="12" customHeight="1">
      <c r="B18" s="132"/>
      <c r="C18" s="999"/>
      <c r="D18" s="191" t="str">
        <f ca="1">OFFSET(Lexicon!B707,0,$B$3)</f>
        <v>The words you use will broaden or narrow the range of alternatives</v>
      </c>
      <c r="E18" s="191"/>
      <c r="G18" s="195"/>
      <c r="H18" s="195"/>
      <c r="I18" s="191"/>
      <c r="J18" s="195"/>
      <c r="K18" s="195"/>
      <c r="M18" s="191"/>
    </row>
    <row r="19" spans="2:180" ht="6.75" customHeight="1">
      <c r="B19" s="132"/>
      <c r="C19" s="133"/>
      <c r="D19" s="133"/>
      <c r="E19" s="191"/>
      <c r="G19" s="195"/>
      <c r="H19" s="195"/>
      <c r="I19" s="191"/>
      <c r="J19" s="195"/>
      <c r="K19" s="195"/>
      <c r="M19" s="191"/>
    </row>
    <row r="20" spans="2:180" ht="15" customHeight="1">
      <c r="B20" s="726" t="str">
        <f ca="1">OFFSET(Lexicon!B709,0,$B$3)</f>
        <v>Develop Objectives</v>
      </c>
      <c r="C20" s="727"/>
      <c r="D20" s="727"/>
      <c r="E20" s="727"/>
      <c r="G20" s="195"/>
      <c r="H20" s="195"/>
      <c r="I20" s="234"/>
      <c r="J20" s="196"/>
      <c r="K20" s="195"/>
      <c r="M20" s="191"/>
      <c r="N20" s="133"/>
      <c r="P20" s="857"/>
      <c r="Q20" s="133"/>
      <c r="R20" s="133"/>
      <c r="T20" s="857"/>
      <c r="U20" s="133"/>
      <c r="V20" s="133"/>
      <c r="X20" s="857"/>
      <c r="Y20" s="133"/>
      <c r="Z20" s="133"/>
      <c r="AB20" s="857"/>
      <c r="AC20" s="133"/>
      <c r="AD20" s="133"/>
      <c r="AF20" s="857"/>
      <c r="AG20" s="133"/>
      <c r="AH20" s="133"/>
      <c r="AJ20" s="857"/>
      <c r="AK20" s="133"/>
      <c r="AL20" s="133"/>
      <c r="AN20" s="857"/>
      <c r="AO20" s="133"/>
      <c r="AP20" s="133"/>
      <c r="AR20" s="857"/>
      <c r="AS20" s="133"/>
      <c r="AT20" s="133"/>
      <c r="AV20" s="857"/>
      <c r="AW20" s="133"/>
      <c r="AX20" s="133"/>
      <c r="AZ20" s="857"/>
      <c r="BA20" s="133"/>
      <c r="BB20" s="133"/>
      <c r="BD20" s="857"/>
      <c r="BE20" s="133"/>
      <c r="BF20" s="133"/>
      <c r="BH20" s="857"/>
      <c r="BI20" s="133"/>
      <c r="BJ20" s="133"/>
      <c r="BL20" s="857"/>
      <c r="BM20" s="133"/>
      <c r="BN20" s="133"/>
      <c r="BP20" s="857"/>
      <c r="BQ20" s="133"/>
      <c r="BR20" s="133"/>
      <c r="BT20" s="857"/>
      <c r="BU20" s="133"/>
      <c r="BV20" s="133"/>
      <c r="BX20" s="857"/>
      <c r="BY20" s="133"/>
      <c r="BZ20" s="133"/>
      <c r="CB20" s="857"/>
      <c r="CC20" s="133"/>
      <c r="CD20" s="133"/>
      <c r="CF20" s="857"/>
      <c r="CG20" s="133"/>
      <c r="CH20" s="133"/>
      <c r="CJ20" s="857"/>
      <c r="CK20" s="133"/>
      <c r="CL20" s="133"/>
      <c r="CN20" s="857"/>
      <c r="CO20" s="133"/>
      <c r="CP20" s="133"/>
      <c r="CR20" s="857"/>
      <c r="CS20" s="133"/>
      <c r="CT20" s="133"/>
      <c r="CV20" s="857"/>
      <c r="CW20" s="133"/>
      <c r="CX20" s="133"/>
      <c r="CZ20" s="857"/>
      <c r="DA20" s="133"/>
      <c r="DB20" s="133"/>
      <c r="DD20" s="857"/>
      <c r="DE20" s="133"/>
      <c r="DF20" s="133"/>
      <c r="DH20" s="857"/>
      <c r="DI20" s="133"/>
      <c r="DJ20" s="133"/>
      <c r="DL20" s="857"/>
      <c r="DM20" s="133"/>
      <c r="DN20" s="133"/>
      <c r="DP20" s="857"/>
      <c r="DQ20" s="133"/>
      <c r="DR20" s="133"/>
      <c r="DT20" s="857"/>
      <c r="DU20" s="133"/>
      <c r="DV20" s="133"/>
      <c r="DX20" s="857"/>
      <c r="DY20" s="133"/>
      <c r="DZ20" s="133"/>
      <c r="EB20" s="857"/>
      <c r="EC20" s="133"/>
      <c r="ED20" s="133"/>
      <c r="EF20" s="857"/>
      <c r="EG20" s="133"/>
      <c r="EH20" s="133"/>
      <c r="EJ20" s="857"/>
      <c r="EK20" s="133"/>
      <c r="EL20" s="133"/>
      <c r="EN20" s="857"/>
      <c r="EO20" s="133"/>
      <c r="EP20" s="133"/>
      <c r="ER20" s="857"/>
      <c r="ES20" s="133"/>
      <c r="ET20" s="133"/>
      <c r="EV20" s="857"/>
      <c r="EW20" s="133"/>
      <c r="EX20" s="133"/>
      <c r="EZ20" s="857"/>
      <c r="FA20" s="133"/>
      <c r="FB20" s="133"/>
      <c r="FD20" s="857"/>
      <c r="FE20" s="133"/>
      <c r="FF20" s="133"/>
      <c r="FH20" s="857"/>
      <c r="FI20" s="133"/>
      <c r="FJ20" s="133"/>
      <c r="FL20" s="857"/>
      <c r="FM20" s="133"/>
      <c r="FN20" s="133"/>
      <c r="FP20" s="857"/>
      <c r="FQ20" s="133"/>
      <c r="FR20" s="133"/>
      <c r="FT20" s="857"/>
      <c r="FU20" s="133"/>
      <c r="FV20" s="133"/>
      <c r="FX20" s="857"/>
    </row>
    <row r="21" spans="2:180" ht="26.25" customHeight="1">
      <c r="C21" s="858" t="str">
        <f ca="1">OFFSET(Lexicon!B712,0,$B$3)</f>
        <v>What short- and long-term benefits or results do you want?</v>
      </c>
      <c r="D21" s="1100" t="str">
        <f ca="1">OFFSET(Lexicon!B719,0,$B$3)</f>
        <v>Establish measures to assess how well each alternative meets the objective</v>
      </c>
      <c r="E21" s="1100"/>
      <c r="G21" s="195"/>
      <c r="H21" s="195"/>
      <c r="I21" s="191"/>
      <c r="J21" s="196"/>
      <c r="K21" s="195"/>
      <c r="M21" s="191"/>
      <c r="N21" s="133"/>
      <c r="P21" s="857"/>
      <c r="Q21" s="133"/>
      <c r="R21" s="133"/>
      <c r="T21" s="857"/>
      <c r="U21" s="133"/>
      <c r="V21" s="133"/>
      <c r="X21" s="857"/>
      <c r="Y21" s="133"/>
      <c r="Z21" s="133"/>
      <c r="AB21" s="857"/>
      <c r="AC21" s="133"/>
      <c r="AD21" s="133"/>
      <c r="AF21" s="857"/>
      <c r="AG21" s="133"/>
      <c r="AH21" s="133"/>
      <c r="AJ21" s="857"/>
      <c r="AK21" s="133"/>
      <c r="AL21" s="133"/>
      <c r="AN21" s="857"/>
      <c r="AO21" s="133"/>
      <c r="AP21" s="133"/>
      <c r="AR21" s="857"/>
      <c r="AS21" s="133"/>
      <c r="AT21" s="133"/>
      <c r="AV21" s="857"/>
      <c r="AW21" s="133"/>
      <c r="AX21" s="133"/>
      <c r="AZ21" s="857"/>
      <c r="BA21" s="133"/>
      <c r="BB21" s="133"/>
      <c r="BD21" s="857"/>
      <c r="BE21" s="133"/>
      <c r="BF21" s="133"/>
      <c r="BH21" s="857"/>
      <c r="BI21" s="133"/>
      <c r="BJ21" s="133"/>
      <c r="BL21" s="857"/>
      <c r="BM21" s="133"/>
      <c r="BN21" s="133"/>
      <c r="BP21" s="857"/>
      <c r="BQ21" s="133"/>
      <c r="BR21" s="133"/>
      <c r="BT21" s="857"/>
      <c r="BU21" s="133"/>
      <c r="BV21" s="133"/>
      <c r="BX21" s="857"/>
      <c r="BY21" s="133"/>
      <c r="BZ21" s="133"/>
      <c r="CB21" s="857"/>
      <c r="CC21" s="133"/>
      <c r="CD21" s="133"/>
      <c r="CF21" s="857"/>
      <c r="CG21" s="133"/>
      <c r="CH21" s="133"/>
      <c r="CJ21" s="857"/>
      <c r="CK21" s="133"/>
      <c r="CL21" s="133"/>
      <c r="CN21" s="857"/>
      <c r="CO21" s="133"/>
      <c r="CP21" s="133"/>
      <c r="CR21" s="857"/>
      <c r="CS21" s="133"/>
      <c r="CT21" s="133"/>
      <c r="CV21" s="857"/>
      <c r="CW21" s="133"/>
      <c r="CX21" s="133"/>
      <c r="CZ21" s="857"/>
      <c r="DA21" s="133"/>
      <c r="DB21" s="133"/>
      <c r="DD21" s="857"/>
      <c r="DE21" s="133"/>
      <c r="DF21" s="133"/>
      <c r="DH21" s="857"/>
      <c r="DI21" s="133"/>
      <c r="DJ21" s="133"/>
      <c r="DL21" s="857"/>
      <c r="DM21" s="133"/>
      <c r="DN21" s="133"/>
      <c r="DP21" s="857"/>
      <c r="DQ21" s="133"/>
      <c r="DR21" s="133"/>
      <c r="DT21" s="857"/>
      <c r="DU21" s="133"/>
      <c r="DV21" s="133"/>
      <c r="DX21" s="857"/>
      <c r="DY21" s="133"/>
      <c r="DZ21" s="133"/>
      <c r="EB21" s="857"/>
      <c r="EC21" s="133"/>
      <c r="ED21" s="133"/>
      <c r="EF21" s="857"/>
      <c r="EG21" s="133"/>
      <c r="EH21" s="133"/>
      <c r="EJ21" s="857"/>
      <c r="EK21" s="133"/>
      <c r="EL21" s="133"/>
      <c r="EN21" s="857"/>
      <c r="EO21" s="133"/>
      <c r="EP21" s="133"/>
      <c r="ER21" s="857"/>
      <c r="ES21" s="133"/>
      <c r="ET21" s="133"/>
      <c r="EV21" s="857"/>
      <c r="EW21" s="133"/>
      <c r="EX21" s="133"/>
      <c r="EZ21" s="857"/>
      <c r="FA21" s="133"/>
      <c r="FB21" s="133"/>
      <c r="FD21" s="857"/>
      <c r="FE21" s="133"/>
      <c r="FF21" s="133"/>
      <c r="FH21" s="857"/>
      <c r="FI21" s="133"/>
      <c r="FJ21" s="133"/>
      <c r="FL21" s="857"/>
      <c r="FM21" s="133"/>
      <c r="FN21" s="133"/>
      <c r="FP21" s="857"/>
      <c r="FQ21" s="133"/>
      <c r="FR21" s="133"/>
      <c r="FT21" s="857"/>
      <c r="FU21" s="133"/>
      <c r="FV21" s="133"/>
      <c r="FX21" s="857"/>
    </row>
    <row r="22" spans="2:180" ht="12" customHeight="1">
      <c r="C22" s="859" t="str">
        <f ca="1">OFFSET(Lexicon!B713,0,$B$3)</f>
        <v xml:space="preserve">What resources should you use or save? </v>
      </c>
      <c r="E22" s="859" t="str">
        <f ca="1">OFFSET(Lexicon!B728,0,$B$3)</f>
        <v>Determine how the objective will be measured</v>
      </c>
      <c r="G22" s="195"/>
      <c r="H22" s="195"/>
      <c r="I22" s="191"/>
      <c r="J22" s="196"/>
      <c r="K22" s="195"/>
      <c r="M22" s="191"/>
      <c r="N22" s="133"/>
      <c r="P22" s="132"/>
      <c r="Q22" s="133"/>
      <c r="R22" s="133"/>
      <c r="T22" s="132"/>
      <c r="U22" s="133"/>
      <c r="V22" s="133"/>
      <c r="X22" s="132"/>
      <c r="Y22" s="133"/>
      <c r="Z22" s="133"/>
      <c r="AB22" s="132"/>
      <c r="AC22" s="133"/>
      <c r="AD22" s="133"/>
      <c r="AF22" s="132"/>
      <c r="AG22" s="133"/>
      <c r="AH22" s="133"/>
      <c r="AJ22" s="132"/>
      <c r="AK22" s="133"/>
      <c r="AL22" s="133"/>
      <c r="AN22" s="132"/>
      <c r="AO22" s="133"/>
      <c r="AP22" s="133"/>
      <c r="AR22" s="132"/>
      <c r="AS22" s="133"/>
      <c r="AT22" s="133"/>
      <c r="AV22" s="132"/>
      <c r="AW22" s="133"/>
      <c r="AX22" s="133"/>
      <c r="AZ22" s="132"/>
      <c r="BA22" s="133"/>
      <c r="BB22" s="133"/>
      <c r="BD22" s="132"/>
      <c r="BE22" s="133"/>
      <c r="BF22" s="133"/>
      <c r="BH22" s="132"/>
      <c r="BI22" s="133"/>
      <c r="BJ22" s="133"/>
      <c r="BL22" s="132"/>
      <c r="BM22" s="133"/>
      <c r="BN22" s="133"/>
      <c r="BP22" s="132"/>
      <c r="BQ22" s="133"/>
      <c r="BR22" s="133"/>
      <c r="BT22" s="132"/>
      <c r="BU22" s="133"/>
      <c r="BV22" s="133"/>
      <c r="BX22" s="132"/>
      <c r="BY22" s="133"/>
      <c r="BZ22" s="133"/>
      <c r="CB22" s="132"/>
      <c r="CC22" s="133"/>
      <c r="CD22" s="133"/>
      <c r="CF22" s="132"/>
      <c r="CG22" s="133"/>
      <c r="CH22" s="133"/>
      <c r="CJ22" s="132"/>
      <c r="CK22" s="133"/>
      <c r="CL22" s="133"/>
      <c r="CN22" s="132"/>
      <c r="CO22" s="133"/>
      <c r="CP22" s="133"/>
      <c r="CR22" s="132"/>
      <c r="CS22" s="133"/>
      <c r="CT22" s="133"/>
      <c r="CV22" s="132"/>
      <c r="CW22" s="133"/>
      <c r="CX22" s="133"/>
      <c r="CZ22" s="132"/>
      <c r="DA22" s="133"/>
      <c r="DB22" s="133"/>
      <c r="DD22" s="132"/>
      <c r="DE22" s="133"/>
      <c r="DF22" s="133"/>
      <c r="DH22" s="132"/>
      <c r="DI22" s="133"/>
      <c r="DJ22" s="133"/>
      <c r="DL22" s="132"/>
      <c r="DM22" s="133"/>
      <c r="DN22" s="133"/>
      <c r="DP22" s="132"/>
      <c r="DQ22" s="133"/>
      <c r="DR22" s="133"/>
      <c r="DT22" s="132"/>
      <c r="DU22" s="133"/>
      <c r="DV22" s="133"/>
      <c r="DX22" s="132"/>
      <c r="DY22" s="133"/>
      <c r="DZ22" s="133"/>
      <c r="EB22" s="132"/>
      <c r="EC22" s="133"/>
      <c r="ED22" s="133"/>
      <c r="EF22" s="132"/>
      <c r="EG22" s="133"/>
      <c r="EH22" s="133"/>
      <c r="EJ22" s="132"/>
      <c r="EK22" s="133"/>
      <c r="EL22" s="133"/>
      <c r="EN22" s="132"/>
      <c r="EO22" s="133"/>
      <c r="EP22" s="133"/>
      <c r="ER22" s="132"/>
      <c r="ES22" s="133"/>
      <c r="ET22" s="133"/>
      <c r="EV22" s="132"/>
      <c r="EW22" s="133"/>
      <c r="EX22" s="133"/>
      <c r="EZ22" s="132"/>
      <c r="FA22" s="133"/>
      <c r="FB22" s="133"/>
      <c r="FD22" s="132"/>
      <c r="FE22" s="133"/>
      <c r="FF22" s="133"/>
      <c r="FH22" s="132"/>
      <c r="FI22" s="133"/>
      <c r="FJ22" s="133"/>
      <c r="FL22" s="132"/>
      <c r="FM22" s="133"/>
      <c r="FN22" s="133"/>
      <c r="FP22" s="132"/>
      <c r="FQ22" s="133"/>
      <c r="FR22" s="133"/>
      <c r="FT22" s="132"/>
      <c r="FU22" s="133"/>
      <c r="FV22" s="133"/>
      <c r="FX22" s="132"/>
    </row>
    <row r="23" spans="2:180" ht="24.75" customHeight="1">
      <c r="C23" s="859" t="str">
        <f ca="1">OFFSET(Lexicon!B714,0,$B$3)</f>
        <v>What restrictions influence this choice?</v>
      </c>
      <c r="D23" s="309"/>
      <c r="E23" s="858" t="str">
        <f ca="1">OFFSET(Lexicon!B729,0,$B$3)</f>
        <v>Document the specific attributes that will indicate the objective has been met</v>
      </c>
      <c r="G23" s="195"/>
      <c r="H23" s="195"/>
      <c r="I23" s="196"/>
      <c r="J23" s="196"/>
      <c r="K23" s="195"/>
      <c r="M23" s="191"/>
      <c r="N23" s="133"/>
      <c r="P23" s="132"/>
      <c r="Q23" s="133"/>
      <c r="R23" s="133"/>
      <c r="T23" s="132"/>
      <c r="U23" s="133"/>
      <c r="V23" s="133"/>
      <c r="X23" s="132"/>
      <c r="Y23" s="133"/>
      <c r="Z23" s="133"/>
      <c r="AB23" s="132"/>
      <c r="AC23" s="133"/>
      <c r="AD23" s="133"/>
      <c r="AF23" s="132"/>
      <c r="AG23" s="133"/>
      <c r="AH23" s="133"/>
      <c r="AJ23" s="132"/>
      <c r="AK23" s="133"/>
      <c r="AL23" s="133"/>
      <c r="AN23" s="132"/>
      <c r="AO23" s="133"/>
      <c r="AP23" s="133"/>
      <c r="AR23" s="132"/>
      <c r="AS23" s="133"/>
      <c r="AT23" s="133"/>
      <c r="AV23" s="132"/>
      <c r="AW23" s="133"/>
      <c r="AX23" s="133"/>
      <c r="AZ23" s="132"/>
      <c r="BA23" s="133"/>
      <c r="BB23" s="133"/>
      <c r="BD23" s="132"/>
      <c r="BE23" s="133"/>
      <c r="BF23" s="133"/>
      <c r="BH23" s="132"/>
      <c r="BI23" s="133"/>
      <c r="BJ23" s="133"/>
      <c r="BL23" s="132"/>
      <c r="BM23" s="133"/>
      <c r="BN23" s="133"/>
      <c r="BP23" s="132"/>
      <c r="BQ23" s="133"/>
      <c r="BR23" s="133"/>
      <c r="BT23" s="132"/>
      <c r="BU23" s="133"/>
      <c r="BV23" s="133"/>
      <c r="BX23" s="132"/>
      <c r="BY23" s="133"/>
      <c r="BZ23" s="133"/>
      <c r="CB23" s="132"/>
      <c r="CC23" s="133"/>
      <c r="CD23" s="133"/>
      <c r="CF23" s="132"/>
      <c r="CG23" s="133"/>
      <c r="CH23" s="133"/>
      <c r="CJ23" s="132"/>
      <c r="CK23" s="133"/>
      <c r="CL23" s="133"/>
      <c r="CN23" s="132"/>
      <c r="CO23" s="133"/>
      <c r="CP23" s="133"/>
      <c r="CR23" s="132"/>
      <c r="CS23" s="133"/>
      <c r="CT23" s="133"/>
      <c r="CV23" s="132"/>
      <c r="CW23" s="133"/>
      <c r="CX23" s="133"/>
      <c r="CZ23" s="132"/>
      <c r="DA23" s="133"/>
      <c r="DB23" s="133"/>
      <c r="DD23" s="132"/>
      <c r="DE23" s="133"/>
      <c r="DF23" s="133"/>
      <c r="DH23" s="132"/>
      <c r="DI23" s="133"/>
      <c r="DJ23" s="133"/>
      <c r="DL23" s="132"/>
      <c r="DM23" s="133"/>
      <c r="DN23" s="133"/>
      <c r="DP23" s="132"/>
      <c r="DQ23" s="133"/>
      <c r="DR23" s="133"/>
      <c r="DT23" s="132"/>
      <c r="DU23" s="133"/>
      <c r="DV23" s="133"/>
      <c r="DX23" s="132"/>
      <c r="DY23" s="133"/>
      <c r="DZ23" s="133"/>
      <c r="EB23" s="132"/>
      <c r="EC23" s="133"/>
      <c r="ED23" s="133"/>
      <c r="EF23" s="132"/>
      <c r="EG23" s="133"/>
      <c r="EH23" s="133"/>
      <c r="EJ23" s="132"/>
      <c r="EK23" s="133"/>
      <c r="EL23" s="133"/>
      <c r="EN23" s="132"/>
      <c r="EO23" s="133"/>
      <c r="EP23" s="133"/>
      <c r="ER23" s="132"/>
      <c r="ES23" s="133"/>
      <c r="ET23" s="133"/>
      <c r="EV23" s="132"/>
      <c r="EW23" s="133"/>
      <c r="EX23" s="133"/>
      <c r="EZ23" s="132"/>
      <c r="FA23" s="133"/>
      <c r="FB23" s="133"/>
      <c r="FD23" s="132"/>
      <c r="FE23" s="133"/>
      <c r="FF23" s="133"/>
      <c r="FH23" s="132"/>
      <c r="FI23" s="133"/>
      <c r="FJ23" s="133"/>
      <c r="FL23" s="132"/>
      <c r="FM23" s="133"/>
      <c r="FN23" s="133"/>
      <c r="FP23" s="132"/>
      <c r="FQ23" s="133"/>
      <c r="FR23" s="133"/>
      <c r="FT23" s="132"/>
      <c r="FU23" s="133"/>
      <c r="FV23" s="133"/>
      <c r="FX23" s="132"/>
    </row>
    <row r="24" spans="2:180" ht="12" customHeight="1">
      <c r="C24" s="859" t="str">
        <f ca="1">OFFSET(Lexicon!B715,0,$B$3)</f>
        <v>What minimums or maximums must you meet?</v>
      </c>
      <c r="D24" s="309"/>
      <c r="E24" s="859" t="str">
        <f ca="1">OFFSET(Lexicon!B730,0,$B$3)</f>
        <v>Measures can be subjective</v>
      </c>
      <c r="G24" s="195"/>
      <c r="H24" s="195"/>
      <c r="I24" s="196"/>
      <c r="J24" s="191"/>
      <c r="K24" s="195"/>
      <c r="M24" s="191"/>
      <c r="N24" s="133"/>
      <c r="P24" s="132"/>
      <c r="Q24" s="133"/>
      <c r="R24" s="133"/>
      <c r="T24" s="132"/>
      <c r="U24" s="133"/>
      <c r="V24" s="133"/>
      <c r="X24" s="132"/>
      <c r="Y24" s="133"/>
      <c r="Z24" s="133"/>
      <c r="AB24" s="132"/>
      <c r="AC24" s="133"/>
      <c r="AD24" s="133"/>
      <c r="AF24" s="132"/>
      <c r="AG24" s="133"/>
      <c r="AH24" s="133"/>
      <c r="AJ24" s="132"/>
      <c r="AK24" s="133"/>
      <c r="AL24" s="133"/>
      <c r="AN24" s="132"/>
      <c r="AO24" s="133"/>
      <c r="AP24" s="133"/>
      <c r="AR24" s="132"/>
      <c r="AS24" s="133"/>
      <c r="AT24" s="133"/>
      <c r="AV24" s="132"/>
      <c r="AW24" s="133"/>
      <c r="AX24" s="133"/>
      <c r="AZ24" s="132"/>
      <c r="BA24" s="133"/>
      <c r="BB24" s="133"/>
      <c r="BD24" s="132"/>
      <c r="BE24" s="133"/>
      <c r="BF24" s="133"/>
      <c r="BH24" s="132"/>
      <c r="BI24" s="133"/>
      <c r="BJ24" s="133"/>
      <c r="BL24" s="132"/>
      <c r="BM24" s="133"/>
      <c r="BN24" s="133"/>
      <c r="BP24" s="132"/>
      <c r="BQ24" s="133"/>
      <c r="BR24" s="133"/>
      <c r="BT24" s="132"/>
      <c r="BU24" s="133"/>
      <c r="BV24" s="133"/>
      <c r="BX24" s="132"/>
      <c r="BY24" s="133"/>
      <c r="BZ24" s="133"/>
      <c r="CB24" s="132"/>
      <c r="CC24" s="133"/>
      <c r="CD24" s="133"/>
      <c r="CF24" s="132"/>
      <c r="CG24" s="133"/>
      <c r="CH24" s="133"/>
      <c r="CJ24" s="132"/>
      <c r="CK24" s="133"/>
      <c r="CL24" s="133"/>
      <c r="CN24" s="132"/>
      <c r="CO24" s="133"/>
      <c r="CP24" s="133"/>
      <c r="CR24" s="132"/>
      <c r="CS24" s="133"/>
      <c r="CT24" s="133"/>
      <c r="CV24" s="132"/>
      <c r="CW24" s="133"/>
      <c r="CX24" s="133"/>
      <c r="CZ24" s="132"/>
      <c r="DA24" s="133"/>
      <c r="DB24" s="133"/>
      <c r="DD24" s="132"/>
      <c r="DE24" s="133"/>
      <c r="DF24" s="133"/>
      <c r="DH24" s="132"/>
      <c r="DI24" s="133"/>
      <c r="DJ24" s="133"/>
      <c r="DL24" s="132"/>
      <c r="DM24" s="133"/>
      <c r="DN24" s="133"/>
      <c r="DP24" s="132"/>
      <c r="DQ24" s="133"/>
      <c r="DR24" s="133"/>
      <c r="DT24" s="132"/>
      <c r="DU24" s="133"/>
      <c r="DV24" s="133"/>
      <c r="DX24" s="132"/>
      <c r="DY24" s="133"/>
      <c r="DZ24" s="133"/>
      <c r="EB24" s="132"/>
      <c r="EC24" s="133"/>
      <c r="ED24" s="133"/>
      <c r="EF24" s="132"/>
      <c r="EG24" s="133"/>
      <c r="EH24" s="133"/>
      <c r="EJ24" s="132"/>
      <c r="EK24" s="133"/>
      <c r="EL24" s="133"/>
      <c r="EN24" s="132"/>
      <c r="EO24" s="133"/>
      <c r="EP24" s="133"/>
      <c r="ER24" s="132"/>
      <c r="ES24" s="133"/>
      <c r="ET24" s="133"/>
      <c r="EV24" s="132"/>
      <c r="EW24" s="133"/>
      <c r="EX24" s="133"/>
      <c r="EZ24" s="132"/>
      <c r="FA24" s="133"/>
      <c r="FB24" s="133"/>
      <c r="FD24" s="132"/>
      <c r="FE24" s="133"/>
      <c r="FF24" s="133"/>
      <c r="FH24" s="132"/>
      <c r="FI24" s="133"/>
      <c r="FJ24" s="133"/>
      <c r="FL24" s="132"/>
      <c r="FM24" s="133"/>
      <c r="FN24" s="133"/>
      <c r="FP24" s="132"/>
      <c r="FQ24" s="133"/>
      <c r="FR24" s="133"/>
      <c r="FT24" s="132"/>
      <c r="FU24" s="133"/>
      <c r="FV24" s="133"/>
      <c r="FX24" s="132"/>
    </row>
    <row r="25" spans="2:180" ht="12" customHeight="1">
      <c r="C25" s="859" t="str">
        <f ca="1">OFFSET(Lexicon!B716,0,$B$3)</f>
        <v xml:space="preserve">Which objectives need to be clarified? </v>
      </c>
      <c r="D25" s="1103" t="str">
        <f ca="1">OFFSET(Lexicon!B721,0,$B$3)</f>
        <v>Involve stakeholders who will approve or implement</v>
      </c>
      <c r="E25" s="1103"/>
      <c r="G25" s="236"/>
      <c r="H25" s="236"/>
      <c r="J25" s="222"/>
      <c r="K25" s="236"/>
      <c r="M25" s="191"/>
      <c r="N25" s="133"/>
      <c r="P25" s="132"/>
      <c r="Q25" s="133"/>
      <c r="R25" s="133"/>
      <c r="T25" s="132"/>
      <c r="U25" s="133"/>
      <c r="V25" s="133"/>
      <c r="X25" s="132"/>
      <c r="Y25" s="133"/>
      <c r="Z25" s="133"/>
      <c r="AB25" s="132"/>
      <c r="AC25" s="133"/>
      <c r="AD25" s="133"/>
      <c r="AF25" s="132"/>
      <c r="AG25" s="133"/>
      <c r="AH25" s="133"/>
      <c r="AJ25" s="132"/>
      <c r="AK25" s="133"/>
      <c r="AL25" s="133"/>
      <c r="AN25" s="132"/>
      <c r="AO25" s="133"/>
      <c r="AP25" s="133"/>
      <c r="AR25" s="132"/>
      <c r="AS25" s="133"/>
      <c r="AT25" s="133"/>
      <c r="AV25" s="132"/>
      <c r="AW25" s="133"/>
      <c r="AX25" s="133"/>
      <c r="AZ25" s="132"/>
      <c r="BA25" s="133"/>
      <c r="BB25" s="133"/>
      <c r="BD25" s="132"/>
      <c r="BE25" s="133"/>
      <c r="BF25" s="133"/>
      <c r="BH25" s="132"/>
      <c r="BI25" s="133"/>
      <c r="BJ25" s="133"/>
      <c r="BL25" s="132"/>
      <c r="BM25" s="133"/>
      <c r="BN25" s="133"/>
      <c r="BP25" s="132"/>
      <c r="BQ25" s="133"/>
      <c r="BR25" s="133"/>
      <c r="BT25" s="132"/>
      <c r="BU25" s="133"/>
      <c r="BV25" s="133"/>
      <c r="BX25" s="132"/>
      <c r="BY25" s="133"/>
      <c r="BZ25" s="133"/>
      <c r="CB25" s="132"/>
      <c r="CC25" s="133"/>
      <c r="CD25" s="133"/>
      <c r="CF25" s="132"/>
      <c r="CG25" s="133"/>
      <c r="CH25" s="133"/>
      <c r="CJ25" s="132"/>
      <c r="CK25" s="133"/>
      <c r="CL25" s="133"/>
      <c r="CN25" s="132"/>
      <c r="CO25" s="133"/>
      <c r="CP25" s="133"/>
      <c r="CR25" s="132"/>
      <c r="CS25" s="133"/>
      <c r="CT25" s="133"/>
      <c r="CV25" s="132"/>
      <c r="CW25" s="133"/>
      <c r="CX25" s="133"/>
      <c r="CZ25" s="132"/>
      <c r="DA25" s="133"/>
      <c r="DB25" s="133"/>
      <c r="DD25" s="132"/>
      <c r="DE25" s="133"/>
      <c r="DF25" s="133"/>
      <c r="DH25" s="132"/>
      <c r="DI25" s="133"/>
      <c r="DJ25" s="133"/>
      <c r="DL25" s="132"/>
      <c r="DM25" s="133"/>
      <c r="DN25" s="133"/>
      <c r="DP25" s="132"/>
      <c r="DQ25" s="133"/>
      <c r="DR25" s="133"/>
      <c r="DT25" s="132"/>
      <c r="DU25" s="133"/>
      <c r="DV25" s="133"/>
      <c r="DX25" s="132"/>
      <c r="DY25" s="133"/>
      <c r="DZ25" s="133"/>
      <c r="EB25" s="132"/>
      <c r="EC25" s="133"/>
      <c r="ED25" s="133"/>
      <c r="EF25" s="132"/>
      <c r="EG25" s="133"/>
      <c r="EH25" s="133"/>
      <c r="EJ25" s="132"/>
      <c r="EK25" s="133"/>
      <c r="EL25" s="133"/>
      <c r="EN25" s="132"/>
      <c r="EO25" s="133"/>
      <c r="EP25" s="133"/>
      <c r="ER25" s="132"/>
      <c r="ES25" s="133"/>
      <c r="ET25" s="133"/>
      <c r="EV25" s="132"/>
      <c r="EW25" s="133"/>
      <c r="EX25" s="133"/>
      <c r="EZ25" s="132"/>
      <c r="FA25" s="133"/>
      <c r="FB25" s="133"/>
      <c r="FD25" s="132"/>
      <c r="FE25" s="133"/>
      <c r="FF25" s="133"/>
      <c r="FH25" s="132"/>
      <c r="FI25" s="133"/>
      <c r="FJ25" s="133"/>
      <c r="FL25" s="132"/>
      <c r="FM25" s="133"/>
      <c r="FN25" s="133"/>
      <c r="FP25" s="132"/>
      <c r="FQ25" s="133"/>
      <c r="FR25" s="133"/>
      <c r="FT25" s="132"/>
      <c r="FU25" s="133"/>
      <c r="FV25" s="133"/>
      <c r="FX25" s="132"/>
    </row>
    <row r="26" spans="2:180" ht="12" customHeight="1">
      <c r="C26" s="191"/>
      <c r="D26" s="1103"/>
      <c r="E26" s="1103"/>
      <c r="G26" s="195"/>
      <c r="H26" s="195"/>
      <c r="I26" s="196"/>
      <c r="J26" s="195"/>
      <c r="K26" s="195"/>
      <c r="M26" s="191"/>
      <c r="N26" s="133"/>
      <c r="P26" s="132"/>
      <c r="Q26" s="133"/>
      <c r="R26" s="133"/>
      <c r="T26" s="132"/>
      <c r="U26" s="133"/>
      <c r="V26" s="133"/>
      <c r="X26" s="132"/>
      <c r="Y26" s="133"/>
      <c r="Z26" s="133"/>
      <c r="AB26" s="132"/>
      <c r="AC26" s="133"/>
      <c r="AD26" s="133"/>
      <c r="AF26" s="132"/>
      <c r="AG26" s="133"/>
      <c r="AH26" s="133"/>
      <c r="AJ26" s="132"/>
      <c r="AK26" s="133"/>
      <c r="AL26" s="133"/>
      <c r="AN26" s="132"/>
      <c r="AO26" s="133"/>
      <c r="AP26" s="133"/>
      <c r="AR26" s="132"/>
      <c r="AS26" s="133"/>
      <c r="AT26" s="133"/>
      <c r="AV26" s="132"/>
      <c r="AW26" s="133"/>
      <c r="AX26" s="133"/>
      <c r="AZ26" s="132"/>
      <c r="BA26" s="133"/>
      <c r="BB26" s="133"/>
      <c r="BD26" s="132"/>
      <c r="BE26" s="133"/>
      <c r="BF26" s="133"/>
      <c r="BH26" s="132"/>
      <c r="BI26" s="133"/>
      <c r="BJ26" s="133"/>
      <c r="BL26" s="132"/>
      <c r="BM26" s="133"/>
      <c r="BN26" s="133"/>
      <c r="BP26" s="132"/>
      <c r="BQ26" s="133"/>
      <c r="BR26" s="133"/>
      <c r="BT26" s="132"/>
      <c r="BU26" s="133"/>
      <c r="BV26" s="133"/>
      <c r="BX26" s="132"/>
      <c r="BY26" s="133"/>
      <c r="BZ26" s="133"/>
      <c r="CB26" s="132"/>
      <c r="CC26" s="133"/>
      <c r="CD26" s="133"/>
      <c r="CF26" s="132"/>
      <c r="CG26" s="133"/>
      <c r="CH26" s="133"/>
      <c r="CJ26" s="132"/>
      <c r="CK26" s="133"/>
      <c r="CL26" s="133"/>
      <c r="CN26" s="132"/>
      <c r="CO26" s="133"/>
      <c r="CP26" s="133"/>
      <c r="CR26" s="132"/>
      <c r="CS26" s="133"/>
      <c r="CT26" s="133"/>
      <c r="CV26" s="132"/>
      <c r="CW26" s="133"/>
      <c r="CX26" s="133"/>
      <c r="CZ26" s="132"/>
      <c r="DA26" s="133"/>
      <c r="DB26" s="133"/>
      <c r="DD26" s="132"/>
      <c r="DE26" s="133"/>
      <c r="DF26" s="133"/>
      <c r="DH26" s="132"/>
      <c r="DI26" s="133"/>
      <c r="DJ26" s="133"/>
      <c r="DL26" s="132"/>
      <c r="DM26" s="133"/>
      <c r="DN26" s="133"/>
      <c r="DP26" s="132"/>
      <c r="DQ26" s="133"/>
      <c r="DR26" s="133"/>
      <c r="DT26" s="132"/>
      <c r="DU26" s="133"/>
      <c r="DV26" s="133"/>
      <c r="DX26" s="132"/>
      <c r="DY26" s="133"/>
      <c r="DZ26" s="133"/>
      <c r="EB26" s="132"/>
      <c r="EC26" s="133"/>
      <c r="ED26" s="133"/>
      <c r="EF26" s="132"/>
      <c r="EG26" s="133"/>
      <c r="EH26" s="133"/>
      <c r="EJ26" s="132"/>
      <c r="EK26" s="133"/>
      <c r="EL26" s="133"/>
      <c r="EN26" s="132"/>
      <c r="EO26" s="133"/>
      <c r="EP26" s="133"/>
      <c r="ER26" s="132"/>
      <c r="ES26" s="133"/>
      <c r="ET26" s="133"/>
      <c r="EV26" s="132"/>
      <c r="EW26" s="133"/>
      <c r="EX26" s="133"/>
      <c r="EZ26" s="132"/>
      <c r="FA26" s="133"/>
      <c r="FB26" s="133"/>
      <c r="FD26" s="132"/>
      <c r="FE26" s="133"/>
      <c r="FF26" s="133"/>
      <c r="FH26" s="132"/>
      <c r="FI26" s="133"/>
      <c r="FJ26" s="133"/>
      <c r="FL26" s="132"/>
      <c r="FM26" s="133"/>
      <c r="FN26" s="133"/>
      <c r="FP26" s="132"/>
      <c r="FQ26" s="133"/>
      <c r="FR26" s="133"/>
      <c r="FT26" s="132"/>
      <c r="FU26" s="133"/>
      <c r="FV26" s="133"/>
      <c r="FX26" s="132"/>
    </row>
    <row r="27" spans="2:180" ht="12" customHeight="1">
      <c r="C27" s="1099" t="str">
        <f ca="1">OFFSET(Lexicon!B717,0,$B$3)</f>
        <v>Consider how time, cost, customers, etc., influence this choice</v>
      </c>
      <c r="D27" s="1099" t="str">
        <f ca="1">OFFSET(Lexicon!B737,0,$B$3)</f>
        <v>Consider things like speed, monetary units, time, accepted norms,                       ‘the should’, etc.</v>
      </c>
      <c r="E27" s="1099"/>
      <c r="G27" s="195"/>
      <c r="H27" s="223"/>
      <c r="I27" s="234"/>
      <c r="J27" s="237"/>
      <c r="M27" s="191"/>
      <c r="N27" s="133"/>
      <c r="P27" s="132"/>
      <c r="Q27" s="133"/>
      <c r="R27" s="133"/>
      <c r="T27" s="132"/>
      <c r="U27" s="133"/>
      <c r="V27" s="133"/>
      <c r="X27" s="132"/>
      <c r="Y27" s="133"/>
      <c r="Z27" s="133"/>
      <c r="AB27" s="132"/>
      <c r="AC27" s="133"/>
      <c r="AD27" s="133"/>
      <c r="AF27" s="132"/>
      <c r="AG27" s="133"/>
      <c r="AH27" s="133"/>
      <c r="AJ27" s="132"/>
      <c r="AK27" s="133"/>
      <c r="AL27" s="133"/>
      <c r="AN27" s="132"/>
      <c r="AO27" s="133"/>
      <c r="AP27" s="133"/>
      <c r="AR27" s="132"/>
      <c r="AS27" s="133"/>
      <c r="AT27" s="133"/>
      <c r="AV27" s="132"/>
      <c r="AW27" s="133"/>
      <c r="AX27" s="133"/>
      <c r="AZ27" s="132"/>
      <c r="BA27" s="133"/>
      <c r="BB27" s="133"/>
      <c r="BD27" s="132"/>
      <c r="BE27" s="133"/>
      <c r="BF27" s="133"/>
      <c r="BH27" s="132"/>
      <c r="BI27" s="133"/>
      <c r="BJ27" s="133"/>
      <c r="BL27" s="132"/>
      <c r="BM27" s="133"/>
      <c r="BN27" s="133"/>
      <c r="BP27" s="132"/>
      <c r="BQ27" s="133"/>
      <c r="BR27" s="133"/>
      <c r="BT27" s="132"/>
      <c r="BU27" s="133"/>
      <c r="BV27" s="133"/>
      <c r="BX27" s="132"/>
      <c r="BY27" s="133"/>
      <c r="BZ27" s="133"/>
      <c r="CB27" s="132"/>
      <c r="CC27" s="133"/>
      <c r="CD27" s="133"/>
      <c r="CF27" s="132"/>
      <c r="CG27" s="133"/>
      <c r="CH27" s="133"/>
      <c r="CJ27" s="132"/>
      <c r="CK27" s="133"/>
      <c r="CL27" s="133"/>
      <c r="CN27" s="132"/>
      <c r="CO27" s="133"/>
      <c r="CP27" s="133"/>
      <c r="CR27" s="132"/>
      <c r="CS27" s="133"/>
      <c r="CT27" s="133"/>
      <c r="CV27" s="132"/>
      <c r="CW27" s="133"/>
      <c r="CX27" s="133"/>
      <c r="CZ27" s="132"/>
      <c r="DA27" s="133"/>
      <c r="DB27" s="133"/>
      <c r="DD27" s="132"/>
      <c r="DE27" s="133"/>
      <c r="DF27" s="133"/>
      <c r="DH27" s="132"/>
      <c r="DI27" s="133"/>
      <c r="DJ27" s="133"/>
      <c r="DL27" s="132"/>
      <c r="DM27" s="133"/>
      <c r="DN27" s="133"/>
      <c r="DP27" s="132"/>
      <c r="DQ27" s="133"/>
      <c r="DR27" s="133"/>
      <c r="DT27" s="132"/>
      <c r="DU27" s="133"/>
      <c r="DV27" s="133"/>
      <c r="DX27" s="132"/>
      <c r="DY27" s="133"/>
      <c r="DZ27" s="133"/>
      <c r="EB27" s="132"/>
      <c r="EC27" s="133"/>
      <c r="ED27" s="133"/>
      <c r="EF27" s="132"/>
      <c r="EG27" s="133"/>
      <c r="EH27" s="133"/>
      <c r="EJ27" s="132"/>
      <c r="EK27" s="133"/>
      <c r="EL27" s="133"/>
      <c r="EN27" s="132"/>
      <c r="EO27" s="133"/>
      <c r="EP27" s="133"/>
      <c r="ER27" s="132"/>
      <c r="ES27" s="133"/>
      <c r="ET27" s="133"/>
      <c r="EV27" s="132"/>
      <c r="EW27" s="133"/>
      <c r="EX27" s="133"/>
      <c r="EZ27" s="132"/>
      <c r="FA27" s="133"/>
      <c r="FB27" s="133"/>
      <c r="FD27" s="132"/>
      <c r="FE27" s="133"/>
      <c r="FF27" s="133"/>
      <c r="FH27" s="132"/>
      <c r="FI27" s="133"/>
      <c r="FJ27" s="133"/>
      <c r="FL27" s="132"/>
      <c r="FM27" s="133"/>
      <c r="FN27" s="133"/>
      <c r="FP27" s="132"/>
      <c r="FQ27" s="133"/>
      <c r="FR27" s="133"/>
      <c r="FT27" s="132"/>
      <c r="FU27" s="133"/>
      <c r="FV27" s="133"/>
      <c r="FX27" s="132"/>
    </row>
    <row r="28" spans="2:180" ht="12" customHeight="1">
      <c r="C28" s="1099"/>
      <c r="D28" s="1099"/>
      <c r="E28" s="1099"/>
      <c r="G28" s="195"/>
      <c r="H28" s="223"/>
      <c r="I28" s="234"/>
      <c r="J28" s="237"/>
      <c r="M28" s="191"/>
      <c r="N28" s="133"/>
      <c r="P28" s="132"/>
      <c r="Q28" s="133"/>
      <c r="R28" s="133"/>
      <c r="T28" s="132"/>
      <c r="U28" s="133"/>
      <c r="V28" s="133"/>
      <c r="X28" s="132"/>
      <c r="Y28" s="133"/>
      <c r="Z28" s="133"/>
      <c r="AB28" s="132"/>
      <c r="AC28" s="133"/>
      <c r="AD28" s="133"/>
      <c r="AF28" s="132"/>
      <c r="AG28" s="133"/>
      <c r="AH28" s="133"/>
      <c r="AJ28" s="132"/>
      <c r="AK28" s="133"/>
      <c r="AL28" s="133"/>
      <c r="AN28" s="132"/>
      <c r="AO28" s="133"/>
      <c r="AP28" s="133"/>
      <c r="AR28" s="132"/>
      <c r="AS28" s="133"/>
      <c r="AT28" s="133"/>
      <c r="AV28" s="132"/>
      <c r="AW28" s="133"/>
      <c r="AX28" s="133"/>
      <c r="AZ28" s="132"/>
      <c r="BA28" s="133"/>
      <c r="BB28" s="133"/>
      <c r="BD28" s="132"/>
      <c r="BE28" s="133"/>
      <c r="BF28" s="133"/>
      <c r="BH28" s="132"/>
      <c r="BI28" s="133"/>
      <c r="BJ28" s="133"/>
      <c r="BL28" s="132"/>
      <c r="BM28" s="133"/>
      <c r="BN28" s="133"/>
      <c r="BP28" s="132"/>
      <c r="BQ28" s="133"/>
      <c r="BR28" s="133"/>
      <c r="BT28" s="132"/>
      <c r="BU28" s="133"/>
      <c r="BV28" s="133"/>
      <c r="BX28" s="132"/>
      <c r="BY28" s="133"/>
      <c r="BZ28" s="133"/>
      <c r="CB28" s="132"/>
      <c r="CC28" s="133"/>
      <c r="CD28" s="133"/>
      <c r="CF28" s="132"/>
      <c r="CG28" s="133"/>
      <c r="CH28" s="133"/>
      <c r="CJ28" s="132"/>
      <c r="CK28" s="133"/>
      <c r="CL28" s="133"/>
      <c r="CN28" s="132"/>
      <c r="CO28" s="133"/>
      <c r="CP28" s="133"/>
      <c r="CR28" s="132"/>
      <c r="CS28" s="133"/>
      <c r="CT28" s="133"/>
      <c r="CV28" s="132"/>
      <c r="CW28" s="133"/>
      <c r="CX28" s="133"/>
      <c r="CZ28" s="132"/>
      <c r="DA28" s="133"/>
      <c r="DB28" s="133"/>
      <c r="DD28" s="132"/>
      <c r="DE28" s="133"/>
      <c r="DF28" s="133"/>
      <c r="DH28" s="132"/>
      <c r="DI28" s="133"/>
      <c r="DJ28" s="133"/>
      <c r="DL28" s="132"/>
      <c r="DM28" s="133"/>
      <c r="DN28" s="133"/>
      <c r="DP28" s="132"/>
      <c r="DQ28" s="133"/>
      <c r="DR28" s="133"/>
      <c r="DT28" s="132"/>
      <c r="DU28" s="133"/>
      <c r="DV28" s="133"/>
      <c r="DX28" s="132"/>
      <c r="DY28" s="133"/>
      <c r="DZ28" s="133"/>
      <c r="EB28" s="132"/>
      <c r="EC28" s="133"/>
      <c r="ED28" s="133"/>
      <c r="EF28" s="132"/>
      <c r="EG28" s="133"/>
      <c r="EH28" s="133"/>
      <c r="EJ28" s="132"/>
      <c r="EK28" s="133"/>
      <c r="EL28" s="133"/>
      <c r="EN28" s="132"/>
      <c r="EO28" s="133"/>
      <c r="EP28" s="133"/>
      <c r="ER28" s="132"/>
      <c r="ES28" s="133"/>
      <c r="ET28" s="133"/>
      <c r="EV28" s="132"/>
      <c r="EW28" s="133"/>
      <c r="EX28" s="133"/>
      <c r="EZ28" s="132"/>
      <c r="FA28" s="133"/>
      <c r="FB28" s="133"/>
      <c r="FD28" s="132"/>
      <c r="FE28" s="133"/>
      <c r="FF28" s="133"/>
      <c r="FH28" s="132"/>
      <c r="FI28" s="133"/>
      <c r="FJ28" s="133"/>
      <c r="FL28" s="132"/>
      <c r="FM28" s="133"/>
      <c r="FN28" s="133"/>
      <c r="FP28" s="132"/>
      <c r="FQ28" s="133"/>
      <c r="FR28" s="133"/>
      <c r="FT28" s="132"/>
      <c r="FU28" s="133"/>
      <c r="FV28" s="133"/>
      <c r="FX28" s="132"/>
    </row>
    <row r="29" spans="2:180" ht="35.25" customHeight="1">
      <c r="C29" s="860" t="str">
        <f ca="1">OFFSET(Lexicon!B718,0,$B$3)</f>
        <v>Be clear and specific        Use short statements</v>
      </c>
      <c r="D29" s="1100" t="str">
        <f ca="1">OFFSET(Lexicon!B738,0,$B$3)</f>
        <v xml:space="preserve">If subjective, determine who will ‘make the call’ – the FINAL assessment, if there are conflicting opinions. </v>
      </c>
      <c r="E29" s="1100"/>
      <c r="G29" s="195"/>
      <c r="H29" s="223"/>
      <c r="I29" s="234"/>
      <c r="J29" s="237"/>
      <c r="M29" s="191"/>
      <c r="N29" s="133"/>
      <c r="P29" s="132"/>
      <c r="Q29" s="133"/>
      <c r="R29" s="133"/>
      <c r="T29" s="132"/>
      <c r="U29" s="133"/>
      <c r="V29" s="133"/>
      <c r="X29" s="132"/>
      <c r="Y29" s="133"/>
      <c r="Z29" s="133"/>
      <c r="AB29" s="132"/>
      <c r="AC29" s="133"/>
      <c r="AD29" s="133"/>
      <c r="AF29" s="132"/>
      <c r="AG29" s="133"/>
      <c r="AH29" s="133"/>
      <c r="AJ29" s="132"/>
      <c r="AK29" s="133"/>
      <c r="AL29" s="133"/>
      <c r="AN29" s="132"/>
      <c r="AO29" s="133"/>
      <c r="AP29" s="133"/>
      <c r="AR29" s="132"/>
      <c r="AS29" s="133"/>
      <c r="AT29" s="133"/>
      <c r="AV29" s="132"/>
      <c r="AW29" s="133"/>
      <c r="AX29" s="133"/>
      <c r="AZ29" s="132"/>
      <c r="BA29" s="133"/>
      <c r="BB29" s="133"/>
      <c r="BD29" s="132"/>
      <c r="BE29" s="133"/>
      <c r="BF29" s="133"/>
      <c r="BH29" s="132"/>
      <c r="BI29" s="133"/>
      <c r="BJ29" s="133"/>
      <c r="BL29" s="132"/>
      <c r="BM29" s="133"/>
      <c r="BN29" s="133"/>
      <c r="BP29" s="132"/>
      <c r="BQ29" s="133"/>
      <c r="BR29" s="133"/>
      <c r="BT29" s="132"/>
      <c r="BU29" s="133"/>
      <c r="BV29" s="133"/>
      <c r="BX29" s="132"/>
      <c r="BY29" s="133"/>
      <c r="BZ29" s="133"/>
      <c r="CB29" s="132"/>
      <c r="CC29" s="133"/>
      <c r="CD29" s="133"/>
      <c r="CF29" s="132"/>
      <c r="CG29" s="133"/>
      <c r="CH29" s="133"/>
      <c r="CJ29" s="132"/>
      <c r="CK29" s="133"/>
      <c r="CL29" s="133"/>
      <c r="CN29" s="132"/>
      <c r="CO29" s="133"/>
      <c r="CP29" s="133"/>
      <c r="CR29" s="132"/>
      <c r="CS29" s="133"/>
      <c r="CT29" s="133"/>
      <c r="CV29" s="132"/>
      <c r="CW29" s="133"/>
      <c r="CX29" s="133"/>
      <c r="CZ29" s="132"/>
      <c r="DA29" s="133"/>
      <c r="DB29" s="133"/>
      <c r="DD29" s="132"/>
      <c r="DE29" s="133"/>
      <c r="DF29" s="133"/>
      <c r="DH29" s="132"/>
      <c r="DI29" s="133"/>
      <c r="DJ29" s="133"/>
      <c r="DL29" s="132"/>
      <c r="DM29" s="133"/>
      <c r="DN29" s="133"/>
      <c r="DP29" s="132"/>
      <c r="DQ29" s="133"/>
      <c r="DR29" s="133"/>
      <c r="DT29" s="132"/>
      <c r="DU29" s="133"/>
      <c r="DV29" s="133"/>
      <c r="DX29" s="132"/>
      <c r="DY29" s="133"/>
      <c r="DZ29" s="133"/>
      <c r="EB29" s="132"/>
      <c r="EC29" s="133"/>
      <c r="ED29" s="133"/>
      <c r="EF29" s="132"/>
      <c r="EG29" s="133"/>
      <c r="EH29" s="133"/>
      <c r="EJ29" s="132"/>
      <c r="EK29" s="133"/>
      <c r="EL29" s="133"/>
      <c r="EN29" s="132"/>
      <c r="EO29" s="133"/>
      <c r="EP29" s="133"/>
      <c r="ER29" s="132"/>
      <c r="ES29" s="133"/>
      <c r="ET29" s="133"/>
      <c r="EV29" s="132"/>
      <c r="EW29" s="133"/>
      <c r="EX29" s="133"/>
      <c r="EZ29" s="132"/>
      <c r="FA29" s="133"/>
      <c r="FB29" s="133"/>
      <c r="FD29" s="132"/>
      <c r="FE29" s="133"/>
      <c r="FF29" s="133"/>
      <c r="FH29" s="132"/>
      <c r="FI29" s="133"/>
      <c r="FJ29" s="133"/>
      <c r="FL29" s="132"/>
      <c r="FM29" s="133"/>
      <c r="FN29" s="133"/>
      <c r="FP29" s="132"/>
      <c r="FQ29" s="133"/>
      <c r="FR29" s="133"/>
      <c r="FT29" s="132"/>
      <c r="FU29" s="133"/>
      <c r="FV29" s="133"/>
      <c r="FX29" s="132"/>
    </row>
    <row r="30" spans="2:180" ht="12.75" customHeight="1">
      <c r="D30" s="860"/>
      <c r="E30" s="860"/>
      <c r="G30" s="195"/>
      <c r="H30" s="223"/>
      <c r="I30" s="234"/>
      <c r="J30" s="237"/>
      <c r="M30" s="191"/>
      <c r="N30" s="133"/>
      <c r="P30" s="132"/>
      <c r="Q30" s="133"/>
      <c r="R30" s="133"/>
      <c r="T30" s="132"/>
      <c r="U30" s="133"/>
      <c r="V30" s="133"/>
      <c r="X30" s="132"/>
      <c r="Y30" s="133"/>
      <c r="Z30" s="133"/>
      <c r="AB30" s="132"/>
      <c r="AC30" s="133"/>
      <c r="AD30" s="133"/>
      <c r="AF30" s="132"/>
      <c r="AG30" s="133"/>
      <c r="AH30" s="133"/>
      <c r="AJ30" s="132"/>
      <c r="AK30" s="133"/>
      <c r="AL30" s="133"/>
      <c r="AN30" s="132"/>
      <c r="AO30" s="133"/>
      <c r="AP30" s="133"/>
      <c r="AR30" s="132"/>
      <c r="AS30" s="133"/>
      <c r="AT30" s="133"/>
      <c r="AV30" s="132"/>
      <c r="AW30" s="133"/>
      <c r="AX30" s="133"/>
      <c r="AZ30" s="132"/>
      <c r="BA30" s="133"/>
      <c r="BB30" s="133"/>
      <c r="BD30" s="132"/>
      <c r="BE30" s="133"/>
      <c r="BF30" s="133"/>
      <c r="BH30" s="132"/>
      <c r="BI30" s="133"/>
      <c r="BJ30" s="133"/>
      <c r="BL30" s="132"/>
      <c r="BM30" s="133"/>
      <c r="BN30" s="133"/>
      <c r="BP30" s="132"/>
      <c r="BQ30" s="133"/>
      <c r="BR30" s="133"/>
      <c r="BT30" s="132"/>
      <c r="BU30" s="133"/>
      <c r="BV30" s="133"/>
      <c r="BX30" s="132"/>
      <c r="BY30" s="133"/>
      <c r="BZ30" s="133"/>
      <c r="CB30" s="132"/>
      <c r="CC30" s="133"/>
      <c r="CD30" s="133"/>
      <c r="CF30" s="132"/>
      <c r="CG30" s="133"/>
      <c r="CH30" s="133"/>
      <c r="CJ30" s="132"/>
      <c r="CK30" s="133"/>
      <c r="CL30" s="133"/>
      <c r="CN30" s="132"/>
      <c r="CO30" s="133"/>
      <c r="CP30" s="133"/>
      <c r="CR30" s="132"/>
      <c r="CS30" s="133"/>
      <c r="CT30" s="133"/>
      <c r="CV30" s="132"/>
      <c r="CW30" s="133"/>
      <c r="CX30" s="133"/>
      <c r="CZ30" s="132"/>
      <c r="DA30" s="133"/>
      <c r="DB30" s="133"/>
      <c r="DD30" s="132"/>
      <c r="DE30" s="133"/>
      <c r="DF30" s="133"/>
      <c r="DH30" s="132"/>
      <c r="DI30" s="133"/>
      <c r="DJ30" s="133"/>
      <c r="DL30" s="132"/>
      <c r="DM30" s="133"/>
      <c r="DN30" s="133"/>
      <c r="DP30" s="132"/>
      <c r="DQ30" s="133"/>
      <c r="DR30" s="133"/>
      <c r="DT30" s="132"/>
      <c r="DU30" s="133"/>
      <c r="DV30" s="133"/>
      <c r="DX30" s="132"/>
      <c r="DY30" s="133"/>
      <c r="DZ30" s="133"/>
      <c r="EB30" s="132"/>
      <c r="EC30" s="133"/>
      <c r="ED30" s="133"/>
      <c r="EF30" s="132"/>
      <c r="EG30" s="133"/>
      <c r="EH30" s="133"/>
      <c r="EJ30" s="132"/>
      <c r="EK30" s="133"/>
      <c r="EL30" s="133"/>
      <c r="EN30" s="132"/>
      <c r="EO30" s="133"/>
      <c r="EP30" s="133"/>
      <c r="ER30" s="132"/>
      <c r="ES30" s="133"/>
      <c r="ET30" s="133"/>
      <c r="EV30" s="132"/>
      <c r="EW30" s="133"/>
      <c r="EX30" s="133"/>
      <c r="EZ30" s="132"/>
      <c r="FA30" s="133"/>
      <c r="FB30" s="133"/>
      <c r="FD30" s="132"/>
      <c r="FE30" s="133"/>
      <c r="FF30" s="133"/>
      <c r="FH30" s="132"/>
      <c r="FI30" s="133"/>
      <c r="FJ30" s="133"/>
      <c r="FL30" s="132"/>
      <c r="FM30" s="133"/>
      <c r="FN30" s="133"/>
      <c r="FP30" s="132"/>
      <c r="FQ30" s="133"/>
      <c r="FR30" s="133"/>
      <c r="FT30" s="132"/>
      <c r="FU30" s="133"/>
      <c r="FV30" s="133"/>
      <c r="FX30" s="132"/>
    </row>
    <row r="31" spans="2:180" ht="15" customHeight="1">
      <c r="B31" s="726"/>
      <c r="C31" s="728" t="str">
        <f ca="1">OFFSET(Lexicon!B741,0,$B$3)</f>
        <v>Classify Objectives into MUSTs and WANTs</v>
      </c>
      <c r="D31" s="727"/>
      <c r="E31" s="728" t="str">
        <f ca="1">OFFSET(Lexicon!B755,0,$B$3)</f>
        <v>Weigh the WANTs</v>
      </c>
      <c r="F31" s="857"/>
      <c r="G31" s="191"/>
      <c r="H31" s="191"/>
      <c r="I31" s="191"/>
      <c r="J31" s="195"/>
      <c r="K31" s="191"/>
      <c r="M31" s="191"/>
    </row>
    <row r="32" spans="2:180" ht="12" customHeight="1">
      <c r="B32" s="191" t="str">
        <f ca="1">OFFSET(Lexicon!B747,0,$B$3)</f>
        <v xml:space="preserve">     Is this objective…</v>
      </c>
      <c r="C32" s="228"/>
      <c r="D32" s="133" t="str">
        <f ca="1">OFFSET(Lexicon!B761,0,$B$3)</f>
        <v>What is the relative importance of each WANT?</v>
      </c>
      <c r="E32" s="133"/>
      <c r="F32" s="132"/>
      <c r="G32" s="225"/>
      <c r="H32" s="225"/>
      <c r="I32" s="225"/>
      <c r="J32" s="225"/>
      <c r="K32" s="225"/>
    </row>
    <row r="33" spans="2:11" ht="24.75" customHeight="1">
      <c r="B33" s="191"/>
      <c r="C33" s="691" t="str">
        <f ca="1">OFFSET(Lexicon!B748,0,$B$3)</f>
        <v>Mandatory? (e.g., required by key stakeholder, regulation, law, policy)</v>
      </c>
      <c r="D33" s="309"/>
      <c r="E33" s="191" t="str">
        <f ca="1">OFFSET(Lexicon!B762,0,$B$3)</f>
        <v>Identify the most important WANT(s)</v>
      </c>
      <c r="F33" s="132"/>
      <c r="G33" s="224"/>
      <c r="H33" s="224"/>
      <c r="I33" s="224"/>
      <c r="J33" s="224"/>
      <c r="K33" s="224"/>
    </row>
    <row r="34" spans="2:11" ht="12" customHeight="1">
      <c r="B34" s="191"/>
      <c r="C34" s="228" t="str">
        <f ca="1">OFFSET(Lexicon!B749,0,$B$3)</f>
        <v>Measurable? (e.g., has a specific limit or threshold)</v>
      </c>
      <c r="D34" s="309"/>
      <c r="E34" s="191" t="str">
        <f ca="1">OFFSET(Lexicon!B763,0,$B$3)</f>
        <v>Give it (them) a weight of 10</v>
      </c>
      <c r="F34" s="132"/>
      <c r="G34" s="224"/>
      <c r="H34" s="224"/>
      <c r="I34" s="224"/>
      <c r="J34" s="224"/>
      <c r="K34" s="224"/>
    </row>
    <row r="35" spans="2:11" ht="12" customHeight="1">
      <c r="B35" s="191"/>
      <c r="C35" s="282" t="str">
        <f ca="1">OFFSET(Lexicon!B750,0,$B$3)</f>
        <v>Realistic? (e.g., can be achieved)</v>
      </c>
      <c r="D35" s="309"/>
      <c r="E35" s="191" t="str">
        <f ca="1">OFFSET(Lexicon!B764,0,$B$3)</f>
        <v xml:space="preserve">Compare others to the 10(s) </v>
      </c>
      <c r="F35" s="132"/>
      <c r="G35" s="228"/>
      <c r="I35" s="228"/>
      <c r="J35" s="228"/>
      <c r="K35" s="133"/>
    </row>
    <row r="36" spans="2:11" ht="12" customHeight="1">
      <c r="B36" s="191"/>
      <c r="C36" s="282"/>
      <c r="D36" s="309"/>
      <c r="E36" s="191" t="str">
        <f ca="1">OFFSET(Lexicon!B765,0,$B$3)</f>
        <v>Assign numbered weights</v>
      </c>
      <c r="F36" s="132"/>
      <c r="G36" s="228"/>
      <c r="I36" s="228"/>
      <c r="J36" s="228"/>
      <c r="K36" s="133"/>
    </row>
    <row r="37" spans="2:11" ht="12" customHeight="1">
      <c r="B37" s="228"/>
      <c r="C37" s="191" t="str">
        <f ca="1">OFFSET(Lexicon!B752,0,$B$3)</f>
        <v>Yes to all 3 = MUST—label   M</v>
      </c>
      <c r="D37" s="309"/>
      <c r="E37" s="999" t="str">
        <f ca="1">OFFSET(Lexicon!B766,0,$B$3)</f>
        <v>Confirm weights by comparing to the 10(s)</v>
      </c>
      <c r="F37" s="132"/>
      <c r="G37" s="857"/>
      <c r="H37" s="857"/>
      <c r="I37" s="857"/>
      <c r="J37" s="228"/>
      <c r="K37" s="133"/>
    </row>
    <row r="38" spans="2:11" ht="12" customHeight="1">
      <c r="B38" s="191"/>
      <c r="C38" s="191" t="str">
        <f ca="1">OFFSET(Lexicon!B753,0,$B$3)</f>
        <v>All others are WANTs</v>
      </c>
      <c r="D38" s="309"/>
      <c r="E38" s="999"/>
      <c r="F38" s="132"/>
      <c r="G38" s="132"/>
      <c r="H38" s="132"/>
      <c r="I38" s="132"/>
      <c r="J38" s="228"/>
      <c r="K38" s="133"/>
    </row>
    <row r="39" spans="2:11" ht="12" customHeight="1">
      <c r="B39" s="228"/>
      <c r="C39" s="191"/>
      <c r="D39" s="309"/>
      <c r="E39" s="309"/>
      <c r="F39" s="132"/>
      <c r="G39" s="132"/>
      <c r="H39" s="132"/>
      <c r="I39" s="132"/>
      <c r="J39" s="228"/>
      <c r="K39" s="133"/>
    </row>
    <row r="40" spans="2:11" ht="12" customHeight="1">
      <c r="B40" s="228"/>
      <c r="C40" s="228" t="str">
        <f ca="1">OFFSET(Lexicon!B751,0,$B$3)</f>
        <v>Which MUST objectives should be reflected in the WANTs</v>
      </c>
      <c r="D40" s="309"/>
      <c r="E40" s="309"/>
      <c r="F40" s="132"/>
      <c r="G40" s="132"/>
      <c r="H40" s="132"/>
      <c r="I40" s="132"/>
      <c r="J40" s="228"/>
      <c r="K40" s="133"/>
    </row>
    <row r="41" spans="2:11" ht="6.75" customHeight="1">
      <c r="B41" s="228"/>
      <c r="C41" s="132"/>
      <c r="D41" s="132"/>
      <c r="E41" s="191"/>
      <c r="F41" s="132"/>
      <c r="G41" s="223"/>
      <c r="H41" s="223"/>
      <c r="I41" s="223"/>
      <c r="J41" s="228"/>
      <c r="K41" s="133"/>
    </row>
    <row r="42" spans="2:11" ht="20.25" customHeight="1">
      <c r="B42" s="839" t="str">
        <f ca="1">OFFSET(Lexicon!B784,0,$B$3)</f>
        <v>Evaluate Alternatives</v>
      </c>
      <c r="C42" s="839"/>
      <c r="D42" s="839"/>
      <c r="E42" s="840"/>
      <c r="F42" s="132"/>
      <c r="G42" s="223"/>
      <c r="H42" s="223"/>
      <c r="I42" s="223"/>
      <c r="J42" s="228"/>
      <c r="K42" s="133"/>
    </row>
    <row r="43" spans="2:11" ht="15" customHeight="1">
      <c r="B43" s="801" t="str">
        <f ca="1">OFFSET(Lexicon!B785,0,$B$3)</f>
        <v>Generate Alternatives</v>
      </c>
      <c r="C43" s="800"/>
      <c r="D43" s="800"/>
      <c r="E43" s="800"/>
      <c r="G43" s="132"/>
      <c r="H43" s="132"/>
      <c r="I43" s="132"/>
      <c r="J43" s="228"/>
      <c r="K43" s="133"/>
    </row>
    <row r="44" spans="2:11" ht="12" customHeight="1">
      <c r="B44" s="195"/>
      <c r="C44" s="1067" t="str">
        <f ca="1">OFFSET(Lexicon!B787,0,$B$3)</f>
        <v>What different alternatives are available?</v>
      </c>
      <c r="D44" s="1067"/>
      <c r="E44" s="1067"/>
      <c r="G44" s="132"/>
      <c r="H44" s="132"/>
      <c r="I44" s="133"/>
      <c r="K44" s="133"/>
    </row>
    <row r="45" spans="2:11" ht="25.5" customHeight="1">
      <c r="B45" s="195"/>
      <c r="C45" s="534" t="str">
        <f ca="1">OFFSET(Lexicon!B788,0,$B$3)</f>
        <v xml:space="preserve">     Review Decision Statement and objectives</v>
      </c>
      <c r="E45" s="535" t="str">
        <f ca="1">OFFSET(Lexicon!B789,0,$B$3)</f>
        <v xml:space="preserve">     Consult experts and research many sources</v>
      </c>
      <c r="G45" s="132"/>
      <c r="H45" s="132"/>
      <c r="I45" s="132"/>
      <c r="J45" s="228"/>
      <c r="K45" s="133"/>
    </row>
    <row r="46" spans="2:11" ht="23.25" customHeight="1">
      <c r="B46" s="195"/>
      <c r="C46" s="535" t="str">
        <f ca="1">OFFSET(Lexicon!B790,0,$B$3)</f>
        <v xml:space="preserve">     Ask stakeholders who will approve or implement</v>
      </c>
      <c r="E46" s="534" t="str">
        <f ca="1">OFFSET(Lexicon!B791,0,$B$3)</f>
        <v xml:space="preserve">     List alternatives without debate</v>
      </c>
      <c r="G46" s="132"/>
      <c r="H46" s="132"/>
      <c r="I46" s="195"/>
      <c r="J46" s="191"/>
      <c r="K46" s="133"/>
    </row>
    <row r="47" spans="2:11" ht="17.25" customHeight="1">
      <c r="B47" s="195"/>
      <c r="C47" s="1067" t="str">
        <f ca="1">OFFSET(Lexicon!B792,0,$B$3)</f>
        <v xml:space="preserve">     Use creative thinking techniques </v>
      </c>
      <c r="E47" s="1004" t="str">
        <f ca="1">OFFSET(Lexicon!B793,0,$B$3)</f>
        <v xml:space="preserve">     If necessary, combine or design alternatives or consider the status quo</v>
      </c>
      <c r="G47" s="225"/>
      <c r="H47" s="225"/>
      <c r="I47" s="191"/>
      <c r="J47" s="195"/>
      <c r="K47" s="230"/>
    </row>
    <row r="48" spans="2:11" ht="12" customHeight="1">
      <c r="B48" s="195"/>
      <c r="C48" s="1067"/>
      <c r="D48" s="191"/>
      <c r="E48" s="1004"/>
      <c r="G48" s="224"/>
      <c r="H48" s="224"/>
      <c r="I48" s="191"/>
      <c r="J48" s="195"/>
      <c r="K48" s="227"/>
    </row>
    <row r="49" spans="1:11" ht="15" customHeight="1">
      <c r="B49" s="726" t="str">
        <f ca="1">OFFSET(Lexicon!B794,0,$B$3)</f>
        <v>Screen Alternatives Through the MUSTs</v>
      </c>
      <c r="C49" s="727"/>
      <c r="D49" s="727"/>
      <c r="E49" s="727"/>
      <c r="G49" s="132"/>
      <c r="H49" s="132"/>
      <c r="I49" s="132"/>
      <c r="J49" s="228"/>
      <c r="K49" s="133"/>
    </row>
    <row r="50" spans="1:11" s="191" customFormat="1" ht="12" customHeight="1">
      <c r="A50" s="541"/>
      <c r="B50" s="195"/>
      <c r="D50" s="234" t="str">
        <f ca="1">OFFSET(Lexicon!B795,0,$B$3)</f>
        <v>Does this alternative meet each MUST objective?</v>
      </c>
      <c r="E50" s="234"/>
      <c r="F50" s="541"/>
      <c r="G50" s="228"/>
      <c r="H50" s="228"/>
      <c r="J50" s="195"/>
      <c r="K50" s="133"/>
    </row>
    <row r="51" spans="1:11" s="191" customFormat="1" ht="12" customHeight="1">
      <c r="A51" s="541"/>
      <c r="B51" s="195"/>
      <c r="D51" s="234" t="str">
        <f ca="1">OFFSET(Lexicon!B796,0,$B$3)</f>
        <v xml:space="preserve">     Gather and record factual data</v>
      </c>
      <c r="E51" s="234"/>
      <c r="F51" s="541"/>
      <c r="G51" s="238"/>
      <c r="H51" s="238"/>
      <c r="I51" s="195"/>
      <c r="K51" s="133"/>
    </row>
    <row r="52" spans="1:11" s="191" customFormat="1" ht="12" customHeight="1">
      <c r="A52" s="541"/>
      <c r="B52" s="195"/>
      <c r="D52" s="234" t="str">
        <f ca="1">OFFSET(Lexicon!B797,0,$B$3)</f>
        <v xml:space="preserve">     Determine if Go or No Go</v>
      </c>
      <c r="E52" s="234"/>
      <c r="F52" s="541"/>
      <c r="G52" s="132"/>
      <c r="H52" s="132"/>
      <c r="K52" s="133"/>
    </row>
    <row r="53" spans="1:11" s="191" customFormat="1" ht="12" customHeight="1">
      <c r="A53" s="541"/>
      <c r="B53" s="195"/>
      <c r="D53" s="234" t="str">
        <f ca="1">OFFSET(Lexicon!B798,0,$B$3)</f>
        <v xml:space="preserve">     Eliminate any No Go alternatives</v>
      </c>
      <c r="E53" s="234"/>
      <c r="F53" s="541"/>
      <c r="G53" s="132"/>
      <c r="H53" s="132"/>
      <c r="K53" s="133"/>
    </row>
    <row r="54" spans="1:11" s="191" customFormat="1" ht="6.75" customHeight="1">
      <c r="A54" s="541"/>
      <c r="B54" s="195"/>
      <c r="F54" s="541"/>
      <c r="G54" s="132"/>
      <c r="H54" s="132"/>
      <c r="K54" s="133"/>
    </row>
    <row r="55" spans="1:11" s="191" customFormat="1" ht="15" customHeight="1">
      <c r="A55" s="541"/>
      <c r="B55" s="725"/>
      <c r="C55" s="1109" t="str">
        <f ca="1">OFFSET(Lexicon!B799,0,$B$3)</f>
        <v xml:space="preserve">Use Knowledge and Experience…               OR   </v>
      </c>
      <c r="D55" s="1109"/>
      <c r="E55" s="841" t="str">
        <f ca="1">OFFSET(Lexicon!B805,0,$B$3)</f>
        <v>...Compare Alternatives Against the WANTs</v>
      </c>
      <c r="F55" s="541"/>
      <c r="G55" s="132"/>
      <c r="H55" s="132"/>
      <c r="K55" s="133"/>
    </row>
    <row r="56" spans="1:11" s="191" customFormat="1" ht="12" customHeight="1">
      <c r="A56" s="541"/>
      <c r="B56" s="195"/>
      <c r="E56" s="1107" t="str">
        <f ca="1">OFFSET(Lexicon!B806,0,$B$3)</f>
        <v>How well does each alternative perform against each WANT objective?</v>
      </c>
      <c r="F56" s="541"/>
      <c r="G56" s="230"/>
      <c r="H56" s="230"/>
      <c r="I56" s="195"/>
      <c r="K56" s="230"/>
    </row>
    <row r="57" spans="1:11" s="191" customFormat="1" ht="12" customHeight="1">
      <c r="A57" s="541"/>
      <c r="B57" s="195"/>
      <c r="C57" s="191" t="str">
        <f ca="1">OFFSET(Lexicon!B800,0,$B$3)</f>
        <v>Which alternative best satisfies each WANT objective?</v>
      </c>
      <c r="E57" s="1107"/>
      <c r="F57" s="541"/>
      <c r="G57" s="230"/>
      <c r="H57" s="230"/>
      <c r="K57" s="230"/>
    </row>
    <row r="58" spans="1:11" s="191" customFormat="1" ht="12" customHeight="1">
      <c r="A58" s="541"/>
      <c r="B58" s="195"/>
      <c r="E58" s="999" t="str">
        <f ca="1">OFFSET(Lexicon!B813,0,$B$3)</f>
        <v>First record factual, accurate supporting data about how well each alternative meets each objective</v>
      </c>
      <c r="F58" s="541"/>
      <c r="G58" s="230"/>
      <c r="H58" s="999"/>
      <c r="I58" s="195"/>
      <c r="K58" s="230"/>
    </row>
    <row r="59" spans="1:11" s="191" customFormat="1" ht="12" customHeight="1">
      <c r="A59" s="541"/>
      <c r="B59" s="195"/>
      <c r="C59" s="1106" t="str">
        <f ca="1">OFFSET(Lexicon!B801,0,$B$3)</f>
        <v xml:space="preserve">     Examine how each alternative performs against each WANT objective</v>
      </c>
      <c r="E59" s="999"/>
      <c r="F59" s="541"/>
      <c r="G59" s="230"/>
      <c r="H59" s="999"/>
      <c r="K59" s="230"/>
    </row>
    <row r="60" spans="1:11" s="191" customFormat="1" ht="12" customHeight="1">
      <c r="A60" s="541"/>
      <c r="B60" s="195"/>
      <c r="C60" s="1106"/>
      <c r="F60" s="541"/>
      <c r="G60" s="230"/>
      <c r="I60" s="195"/>
      <c r="K60" s="230"/>
    </row>
    <row r="61" spans="1:11" s="191" customFormat="1" ht="12" customHeight="1">
      <c r="A61" s="541"/>
      <c r="B61" s="195"/>
      <c r="C61" s="286"/>
      <c r="E61" s="191" t="str">
        <f ca="1">OFFSET(Lexicon!B814,0,$B$3)</f>
        <v>Then score, starting with the first objective:</v>
      </c>
      <c r="F61" s="541"/>
      <c r="G61" s="230"/>
      <c r="K61" s="230"/>
    </row>
    <row r="62" spans="1:11" s="191" customFormat="1" ht="12" customHeight="1">
      <c r="A62" s="541"/>
      <c r="B62" s="195"/>
      <c r="C62" s="286" t="str">
        <f ca="1">OFFSET(Lexicon!B802,0,$B$3)</f>
        <v xml:space="preserve">     Mark the best performers with an asterisk (*)</v>
      </c>
      <c r="E62" s="286" t="str">
        <f ca="1">OFFSET(Lexicon!B808,0,$B$3)</f>
        <v xml:space="preserve">     Find the best performing alternative and give it a score of 10</v>
      </c>
      <c r="F62" s="541"/>
      <c r="G62" s="230"/>
      <c r="K62" s="230"/>
    </row>
    <row r="63" spans="1:11" s="191" customFormat="1" ht="12" customHeight="1">
      <c r="A63" s="541"/>
      <c r="B63" s="195"/>
      <c r="C63" s="286"/>
      <c r="E63" s="1101" t="str">
        <f ca="1">OFFSET(Lexicon!B816,0,$B$3)</f>
        <v>Compare the performance of other alternatives and score (0-10) relative to the best performer</v>
      </c>
      <c r="F63" s="541"/>
      <c r="G63" s="230"/>
      <c r="I63" s="195"/>
      <c r="K63" s="230"/>
    </row>
    <row r="64" spans="1:11" s="191" customFormat="1" ht="12" customHeight="1">
      <c r="A64" s="541"/>
      <c r="B64" s="195"/>
      <c r="C64" s="286" t="str">
        <f ca="1">OFFSET(Lexicon!B803,0,$B$3)</f>
        <v xml:space="preserve">     Each WANT objective should have at least one *</v>
      </c>
      <c r="E64" s="1101"/>
      <c r="F64" s="541"/>
      <c r="G64" s="230"/>
      <c r="K64" s="230"/>
    </row>
    <row r="65" spans="1:11" s="191" customFormat="1" ht="12" customHeight="1">
      <c r="A65" s="541"/>
      <c r="B65" s="195"/>
      <c r="C65" s="286"/>
      <c r="F65" s="541"/>
      <c r="G65" s="230"/>
      <c r="I65" s="195"/>
      <c r="K65" s="230"/>
    </row>
    <row r="66" spans="1:11" s="191" customFormat="1" ht="12" customHeight="1">
      <c r="A66" s="541"/>
      <c r="B66" s="195"/>
      <c r="C66" s="587" t="str">
        <f ca="1">OFFSET(Lexicon!B804,0,$B$3)</f>
        <v xml:space="preserve">     The alternative with the most * is the best performer</v>
      </c>
      <c r="E66" s="191" t="str">
        <f ca="1">OFFSET(Lexicon!B817,0,$B$3)</f>
        <v>Repeat scoring for all remaining objectives</v>
      </c>
      <c r="F66" s="541"/>
      <c r="G66" s="230"/>
      <c r="K66" s="230"/>
    </row>
    <row r="67" spans="1:11" s="191" customFormat="1" ht="12" customHeight="1">
      <c r="A67" s="541"/>
      <c r="B67" s="195"/>
      <c r="C67" s="195"/>
      <c r="E67" s="191" t="str">
        <f ca="1">OFFSET(Lexicon!B818,0,$B$3)</f>
        <v>Multiply objective weights x scores</v>
      </c>
      <c r="F67" s="541"/>
      <c r="G67" s="230"/>
      <c r="K67" s="230"/>
    </row>
    <row r="68" spans="1:11" s="191" customFormat="1" ht="12" customHeight="1">
      <c r="A68" s="541"/>
      <c r="B68" s="195"/>
      <c r="C68" s="195"/>
      <c r="F68" s="541"/>
      <c r="G68" s="230"/>
      <c r="K68" s="230"/>
    </row>
    <row r="69" spans="1:11" s="191" customFormat="1" ht="12" customHeight="1">
      <c r="A69" s="541"/>
      <c r="B69" s="195"/>
      <c r="C69" s="195"/>
      <c r="E69" s="191" t="str">
        <f ca="1">OFFSET(Lexicon!B819,0,$B$3)</f>
        <v>Add for total weighted scores</v>
      </c>
      <c r="F69" s="541"/>
      <c r="G69" s="230"/>
      <c r="K69" s="230"/>
    </row>
    <row r="70" spans="1:11" s="191" customFormat="1" ht="6" customHeight="1">
      <c r="A70" s="541"/>
      <c r="B70" s="195"/>
      <c r="C70" s="195"/>
      <c r="D70" s="195"/>
      <c r="F70" s="541"/>
      <c r="G70" s="230"/>
      <c r="H70" s="230"/>
      <c r="I70" s="195"/>
      <c r="K70" s="230"/>
    </row>
    <row r="71" spans="1:11" s="191" customFormat="1" ht="19.5" customHeight="1">
      <c r="A71" s="541"/>
      <c r="B71" s="843" t="str">
        <f ca="1">OFFSET(Lexicon!B836,0,$B$3)</f>
        <v xml:space="preserve"> Assess Risks</v>
      </c>
      <c r="C71" s="839"/>
      <c r="D71" s="839"/>
      <c r="E71" s="840"/>
      <c r="F71" s="541"/>
      <c r="G71" s="230"/>
      <c r="H71" s="230"/>
      <c r="I71" s="230"/>
      <c r="J71" s="230"/>
      <c r="K71" s="230"/>
    </row>
    <row r="72" spans="1:11" s="191" customFormat="1" ht="15" customHeight="1">
      <c r="A72" s="541"/>
      <c r="B72" s="801" t="str">
        <f ca="1">OFFSET(Lexicon!B837,0,$B$3)</f>
        <v>Identify adverse consequences</v>
      </c>
      <c r="C72" s="800"/>
      <c r="D72" s="800"/>
      <c r="E72" s="800"/>
      <c r="F72" s="857"/>
      <c r="G72" s="230"/>
      <c r="H72" s="230"/>
      <c r="I72" s="230"/>
      <c r="J72" s="230"/>
      <c r="K72" s="230"/>
    </row>
    <row r="73" spans="1:11" s="191" customFormat="1" ht="12" customHeight="1">
      <c r="A73" s="541"/>
      <c r="C73" s="690" t="str">
        <f ca="1">OFFSET(Lexicon!B838,0,$B$3)</f>
        <v>Start with the highest performing alternative</v>
      </c>
      <c r="D73" s="842"/>
      <c r="E73" s="842" t="str">
        <f ca="1">OFFSET(Lexicon!B839,0,$B$3)</f>
        <v>Imagine you have implemented this alternative</v>
      </c>
      <c r="F73" s="541"/>
      <c r="G73" s="132"/>
      <c r="H73" s="132"/>
      <c r="I73" s="132"/>
    </row>
    <row r="74" spans="1:11" s="191" customFormat="1" ht="12" customHeight="1">
      <c r="A74" s="541"/>
      <c r="B74" s="1104" t="str">
        <f ca="1">OFFSET(Lexicon!B840,0,$B$3)</f>
        <v>What risks are associated with this alternative?</v>
      </c>
      <c r="C74" s="1104"/>
      <c r="D74" s="1104"/>
      <c r="E74" s="1104"/>
      <c r="F74" s="541"/>
      <c r="G74" s="132"/>
      <c r="H74" s="132"/>
      <c r="I74" s="132"/>
    </row>
    <row r="75" spans="1:11" s="191" customFormat="1" ht="12" customHeight="1">
      <c r="A75" s="541"/>
      <c r="B75" s="1104" t="str">
        <f ca="1">OFFSET(Lexicon!B841,0,$B$3)</f>
        <v>What could go wrong, short and long term, if this alternative is chosen?</v>
      </c>
      <c r="C75" s="1104"/>
      <c r="D75" s="1104"/>
      <c r="E75" s="1104"/>
      <c r="F75" s="541"/>
      <c r="G75" s="132"/>
      <c r="H75" s="132"/>
      <c r="I75" s="132"/>
    </row>
    <row r="76" spans="1:11" s="191" customFormat="1" ht="12" customHeight="1">
      <c r="A76" s="541"/>
      <c r="B76" s="1104" t="str">
        <f ca="1">OFFSET(Lexicon!B842,0,$B$3)</f>
        <v>What are the implications of being close to a MUST limit or threshold?</v>
      </c>
      <c r="C76" s="1104"/>
      <c r="D76" s="1104"/>
      <c r="E76" s="1104"/>
      <c r="F76" s="541"/>
      <c r="G76" s="132"/>
      <c r="I76" s="132"/>
    </row>
    <row r="77" spans="1:11" ht="12" customHeight="1">
      <c r="B77" s="1104" t="str">
        <f ca="1">OFFSET(Lexicon!B843,0,$B$3)</f>
        <v>What information about this alternative might be invalid? What are the implications?</v>
      </c>
      <c r="C77" s="1104"/>
      <c r="D77" s="1104"/>
      <c r="E77" s="1104"/>
      <c r="G77" s="228"/>
      <c r="H77" s="191"/>
      <c r="I77" s="228"/>
      <c r="J77" s="228"/>
      <c r="K77" s="133"/>
    </row>
    <row r="78" spans="1:11" ht="12" customHeight="1">
      <c r="B78" s="1104"/>
      <c r="C78" s="1104"/>
      <c r="D78" s="1104"/>
      <c r="E78" s="1104"/>
      <c r="G78" s="542"/>
      <c r="I78" s="542"/>
      <c r="J78" s="228"/>
      <c r="K78" s="133"/>
    </row>
    <row r="79" spans="1:11" ht="12" customHeight="1">
      <c r="B79" s="1104" t="str">
        <f ca="1">OFFSET(Lexicon!B844,0,$B$3)</f>
        <v>Use “If…, then…” format; e.g., If X happens, then Y is the adverse consequence</v>
      </c>
      <c r="C79" s="1104"/>
      <c r="D79" s="1104"/>
      <c r="E79" s="1104"/>
      <c r="G79" s="542"/>
      <c r="I79" s="542"/>
      <c r="J79" s="228"/>
      <c r="K79" s="133"/>
    </row>
    <row r="80" spans="1:11" s="191" customFormat="1" ht="12" customHeight="1">
      <c r="A80" s="541"/>
      <c r="B80" s="1105"/>
      <c r="C80" s="1105"/>
      <c r="D80" s="1105"/>
      <c r="E80" s="1105"/>
      <c r="F80" s="541"/>
    </row>
    <row r="81" spans="1:11" s="191" customFormat="1" ht="12" customHeight="1">
      <c r="A81" s="541"/>
      <c r="B81" s="1104" t="str">
        <f ca="1">OFFSET(Lexicon!B845,0,$B$3)</f>
        <v>Identify adverse consequences for all alternatives that are close to the best performer</v>
      </c>
      <c r="C81" s="1104"/>
      <c r="D81" s="1104"/>
      <c r="E81" s="1104"/>
      <c r="F81" s="541"/>
    </row>
    <row r="82" spans="1:11" s="191" customFormat="1" ht="6.75" customHeight="1">
      <c r="A82" s="541"/>
      <c r="B82" s="788"/>
      <c r="C82" s="788"/>
      <c r="D82" s="788"/>
      <c r="E82" s="788"/>
      <c r="F82" s="541"/>
      <c r="H82" s="541"/>
    </row>
    <row r="83" spans="1:11" s="191" customFormat="1" ht="15" customHeight="1">
      <c r="A83" s="541"/>
      <c r="B83" s="1086" t="str">
        <f ca="1">OFFSET(Lexicon!B847,0,$B$3)</f>
        <v>Assess the threat</v>
      </c>
      <c r="C83" s="1086"/>
      <c r="D83" s="1086"/>
      <c r="E83" s="1086"/>
      <c r="F83" s="857"/>
      <c r="G83" s="230"/>
      <c r="H83" s="230"/>
      <c r="I83" s="230"/>
      <c r="J83" s="230"/>
      <c r="K83" s="230"/>
    </row>
    <row r="84" spans="1:11" s="191" customFormat="1" ht="12" customHeight="1">
      <c r="B84" s="543"/>
      <c r="C84" s="1108" t="str">
        <f ca="1">OFFSET(Lexicon!B848,0,$B$3)</f>
        <v xml:space="preserve">How likely is each adverse consequence? (probability - record the rational; mark each H, M, or L (±) </v>
      </c>
      <c r="D84" s="1108"/>
      <c r="E84" s="1108"/>
    </row>
    <row r="85" spans="1:11" ht="14.25" customHeight="1">
      <c r="A85" s="191"/>
      <c r="B85" s="543"/>
      <c r="C85" s="1108"/>
      <c r="D85" s="1108"/>
      <c r="E85" s="1108"/>
      <c r="F85" s="191"/>
      <c r="H85" s="191"/>
    </row>
    <row r="86" spans="1:11" ht="14.25" customHeight="1">
      <c r="A86" s="191"/>
      <c r="B86" s="1111" t="str">
        <f ca="1">OFFSET(Lexicon!B849,0,$B$3)</f>
        <v>What level of impact will this adverse consequence have? (seriousness - record the rational; mark each H, M, or L (±)</v>
      </c>
      <c r="C86" s="1111"/>
      <c r="D86" s="1111"/>
      <c r="E86" s="1111"/>
      <c r="F86" s="191"/>
      <c r="H86" s="219"/>
    </row>
    <row r="87" spans="1:11" ht="4.5" customHeight="1">
      <c r="A87" s="191"/>
      <c r="B87" s="987"/>
      <c r="C87" s="987"/>
      <c r="D87" s="987"/>
      <c r="E87" s="987"/>
      <c r="F87" s="191"/>
      <c r="G87" s="191"/>
      <c r="I87" s="191"/>
      <c r="J87" s="191"/>
      <c r="K87" s="191"/>
    </row>
    <row r="88" spans="1:11" ht="19.5" customHeight="1">
      <c r="A88" s="191"/>
      <c r="B88" s="1087" t="str">
        <f ca="1">OFFSET(Lexicon!B858,0,$B$3)</f>
        <v xml:space="preserve"> Make Decision</v>
      </c>
      <c r="C88" s="1087"/>
      <c r="D88" s="1087"/>
      <c r="E88" s="1087"/>
      <c r="F88" s="191"/>
    </row>
    <row r="89" spans="1:11" ht="15" customHeight="1">
      <c r="A89" s="191"/>
      <c r="B89" s="1086" t="str">
        <f ca="1">OFFSET(Lexicon!B859,0,$B$3)</f>
        <v>Make the Choice</v>
      </c>
      <c r="C89" s="1086"/>
      <c r="D89" s="1086"/>
      <c r="E89" s="1086"/>
      <c r="F89" s="191"/>
      <c r="H89" s="196"/>
    </row>
    <row r="90" spans="1:11">
      <c r="A90" s="191"/>
      <c r="B90" s="1110" t="str">
        <f ca="1">OFFSET(Lexicon!B860,0,$B$3)</f>
        <v>Are we willing to accept the risk(s) to gain the benefit of this choice?</v>
      </c>
      <c r="C90" s="1110"/>
      <c r="D90" s="1110"/>
      <c r="E90" s="1110"/>
      <c r="F90" s="191"/>
      <c r="H90" s="191"/>
    </row>
    <row r="91" spans="1:11">
      <c r="A91" s="191"/>
      <c r="B91" s="1110" t="str">
        <f ca="1">OFFSET(Lexicon!B861,0,$B$3)</f>
        <v>Can we manage the risk(s) to an acceptable level?</v>
      </c>
      <c r="C91" s="1110"/>
      <c r="D91" s="1110"/>
      <c r="E91" s="1110"/>
      <c r="F91" s="191"/>
    </row>
    <row r="92" spans="1:11">
      <c r="A92" s="191"/>
      <c r="B92" s="1110"/>
      <c r="C92" s="1110"/>
      <c r="D92" s="1110"/>
      <c r="E92" s="1110"/>
      <c r="F92" s="191"/>
      <c r="H92" s="196"/>
    </row>
    <row r="93" spans="1:11">
      <c r="B93" s="1110" t="str">
        <f ca="1">OFFSET(Lexicon!B862,0,$B$3)</f>
        <v>If yes, pick it</v>
      </c>
      <c r="C93" s="1110"/>
      <c r="D93" s="1110"/>
      <c r="E93" s="1110"/>
    </row>
    <row r="94" spans="1:11">
      <c r="B94" s="1110" t="str">
        <f ca="1">OFFSET(Lexicon!B863,0,$B$3)</f>
        <v>If no, repeat for the next best alternative</v>
      </c>
      <c r="C94" s="1110"/>
      <c r="D94" s="1110"/>
      <c r="E94" s="1110"/>
    </row>
    <row r="95" spans="1:11">
      <c r="A95" s="191"/>
      <c r="B95" s="1110"/>
      <c r="C95" s="1110"/>
      <c r="D95" s="1110"/>
      <c r="E95" s="1110"/>
    </row>
    <row r="96" spans="1:11">
      <c r="A96" s="191"/>
      <c r="B96" s="688"/>
      <c r="C96" s="688"/>
      <c r="D96" s="688"/>
      <c r="E96" s="688"/>
    </row>
    <row r="97" spans="1:5">
      <c r="A97" s="191"/>
      <c r="B97" s="1110" t="str">
        <f ca="1">OFFSET(Lexicon!B864,0,$B$3)</f>
        <v>Plan and take action to implement the alternative</v>
      </c>
      <c r="C97" s="1110"/>
      <c r="D97" s="1110"/>
      <c r="E97" s="1110"/>
    </row>
    <row r="98" spans="1:5">
      <c r="A98" s="191"/>
      <c r="B98" s="1110" t="str">
        <f ca="1">OFFSET(Lexicon!B865,0,$B$3)</f>
        <v>Plan how you will manage the risk(s)</v>
      </c>
      <c r="C98" s="1110"/>
      <c r="D98" s="1110"/>
      <c r="E98" s="1110"/>
    </row>
    <row r="99" spans="1:5" ht="8.25" customHeight="1">
      <c r="D99" s="195"/>
      <c r="E99" s="191"/>
    </row>
  </sheetData>
  <mergeCells count="46">
    <mergeCell ref="C59:C60"/>
    <mergeCell ref="E56:E57"/>
    <mergeCell ref="C84:E85"/>
    <mergeCell ref="C55:D55"/>
    <mergeCell ref="B98:E98"/>
    <mergeCell ref="B86:E86"/>
    <mergeCell ref="B87:E87"/>
    <mergeCell ref="B89:E89"/>
    <mergeCell ref="B90:E90"/>
    <mergeCell ref="B91:E91"/>
    <mergeCell ref="B88:E88"/>
    <mergeCell ref="B92:E92"/>
    <mergeCell ref="B93:E93"/>
    <mergeCell ref="B94:E94"/>
    <mergeCell ref="B95:E95"/>
    <mergeCell ref="B97:E97"/>
    <mergeCell ref="B79:E79"/>
    <mergeCell ref="B80:E80"/>
    <mergeCell ref="B83:E83"/>
    <mergeCell ref="B74:E74"/>
    <mergeCell ref="B75:E75"/>
    <mergeCell ref="B76:E76"/>
    <mergeCell ref="B77:E77"/>
    <mergeCell ref="B78:E78"/>
    <mergeCell ref="B81:E81"/>
    <mergeCell ref="H58:H59"/>
    <mergeCell ref="E63:E64"/>
    <mergeCell ref="E58:E59"/>
    <mergeCell ref="C44:E44"/>
    <mergeCell ref="B4:E4"/>
    <mergeCell ref="B5:E5"/>
    <mergeCell ref="B6:E6"/>
    <mergeCell ref="B7:E7"/>
    <mergeCell ref="B8:E8"/>
    <mergeCell ref="B9:E9"/>
    <mergeCell ref="B11:E11"/>
    <mergeCell ref="B12:E12"/>
    <mergeCell ref="D27:E28"/>
    <mergeCell ref="C17:C18"/>
    <mergeCell ref="D21:E21"/>
    <mergeCell ref="D25:E26"/>
    <mergeCell ref="C27:C28"/>
    <mergeCell ref="E37:E38"/>
    <mergeCell ref="E47:E48"/>
    <mergeCell ref="C47:C48"/>
    <mergeCell ref="D29:E29"/>
  </mergeCells>
  <printOptions horizontalCentered="1"/>
  <pageMargins left="0.56000000000000005" right="0.3" top="0.48" bottom="0.33" header="0.24" footer="0.3"/>
  <pageSetup scale="57" orientation="portrait" r:id="rId1"/>
  <headerFooter>
    <oddFooter>&amp;C&amp;8Copyright © Kepner-Tregoe, Inc. All Rights Reserved.&amp;R&amp;8Page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Q76"/>
  <sheetViews>
    <sheetView showGridLines="0" showZeros="0" zoomScale="90" zoomScaleNormal="90" zoomScaleSheetLayoutView="85" workbookViewId="0"/>
  </sheetViews>
  <sheetFormatPr defaultColWidth="9.140625" defaultRowHeight="14.25" outlineLevelCol="1"/>
  <cols>
    <col min="1" max="1" width="1.7109375" style="761" customWidth="1"/>
    <col min="2" max="2" width="60.85546875" style="761" customWidth="1"/>
    <col min="3" max="3" width="2.42578125" style="761" customWidth="1"/>
    <col min="4" max="4" width="18.7109375" style="761" customWidth="1"/>
    <col min="5" max="5" width="1.140625" style="761" customWidth="1"/>
    <col min="6" max="6" width="19.42578125" style="761" customWidth="1"/>
    <col min="7" max="7" width="3" style="761" customWidth="1" outlineLevel="1"/>
    <col min="8" max="8" width="63.140625" style="761" customWidth="1" outlineLevel="1"/>
    <col min="9" max="9" width="1.42578125" style="761" customWidth="1" outlineLevel="1"/>
    <col min="10" max="10" width="65.140625" style="761" customWidth="1" outlineLevel="1"/>
    <col min="11" max="11" width="3" style="761" customWidth="1"/>
    <col min="12" max="12" width="63.140625" style="761" customWidth="1"/>
    <col min="13" max="13" width="1.42578125" style="761" customWidth="1"/>
    <col min="14" max="14" width="63.140625" style="761" customWidth="1"/>
    <col min="15" max="15" width="1.7109375" style="761" customWidth="1"/>
    <col min="16" max="16384" width="9.140625" style="761"/>
  </cols>
  <sheetData>
    <row r="1" spans="2:69" s="846" customFormat="1" ht="7.5" customHeight="1">
      <c r="P1" s="853"/>
    </row>
    <row r="2" spans="2:69" s="846" customFormat="1" ht="40.5" customHeight="1">
      <c r="B2" s="844" t="str">
        <f ca="1">OFFSET(Lexicon!B874,0,$B$3)</f>
        <v>Potential Problem Analysis</v>
      </c>
      <c r="C2" s="844"/>
      <c r="D2" s="844"/>
      <c r="E2" s="844"/>
      <c r="F2" s="844"/>
      <c r="H2" s="844" t="str">
        <f ca="1">OFFSET(Lexicon!B874,0,$B$3)</f>
        <v>Potential Problem Analysis</v>
      </c>
      <c r="I2" s="844"/>
      <c r="J2" s="844"/>
      <c r="K2" s="854" t="s">
        <v>4692</v>
      </c>
      <c r="L2" s="844" t="str">
        <f ca="1">OFFSET(Lexicon!B874,0,$B$3)</f>
        <v>Potential Problem Analysis</v>
      </c>
      <c r="M2" s="844"/>
      <c r="N2" s="844"/>
    </row>
    <row r="3" spans="2:69" ht="4.5" customHeight="1">
      <c r="B3" s="845">
        <f>Home!BA21</f>
        <v>0</v>
      </c>
      <c r="H3" s="773"/>
      <c r="J3" s="846"/>
      <c r="L3" s="773"/>
      <c r="N3" s="846"/>
    </row>
    <row r="4" spans="2:69" ht="19.5" customHeight="1">
      <c r="B4" s="1062" t="str">
        <f ca="1">OFFSET(Lexicon!B881,0,$B$3)</f>
        <v xml:space="preserve"> Identify Potential Problems</v>
      </c>
      <c r="C4" s="1062"/>
      <c r="D4" s="1062"/>
      <c r="E4" s="1062"/>
      <c r="F4" s="1062"/>
      <c r="H4" s="848" t="str">
        <f ca="1">OFFSET(Lexicon!B925,0,$B$3)</f>
        <v xml:space="preserve"> Identify Likely Causes</v>
      </c>
      <c r="J4" s="848" t="str">
        <f ca="1">OFFSET(Lexicon!B936,0,$B$3)</f>
        <v xml:space="preserve"> Take Preventive Action</v>
      </c>
      <c r="L4" s="1062" t="str">
        <f ca="1">OFFSET(Lexicon!B945,0,$B$3)</f>
        <v xml:space="preserve"> Plan Contingent Action and Set Triggers</v>
      </c>
      <c r="M4" s="1062"/>
      <c r="N4" s="1062"/>
      <c r="BQ4" s="128" t="s">
        <v>1349</v>
      </c>
    </row>
    <row r="5" spans="2:69" ht="15" customHeight="1">
      <c r="B5" s="1047" t="str">
        <f ca="1">OFFSET(Lexicon!B882,0,B3)</f>
        <v>State the Action</v>
      </c>
      <c r="C5" s="1047"/>
      <c r="D5" s="1047"/>
      <c r="E5" s="1047"/>
      <c r="F5" s="1047"/>
      <c r="H5" s="849" t="str">
        <f ca="1">OFFSET(Lexicon!B926,0,$B$3)</f>
        <v>Consider causes for the potential problem</v>
      </c>
      <c r="J5" s="849" t="str">
        <f ca="1">OFFSET(Lexicon!B937,0,$B$3)</f>
        <v>Take Actions to Address Likely Causes</v>
      </c>
      <c r="L5" s="849" t="str">
        <f ca="1">OFFSET(Lexicon!B946,0,$B$3)</f>
        <v>Prepare Actions to Reduce Likely Impact</v>
      </c>
      <c r="N5" s="849" t="str">
        <f ca="1">OFFSET(Lexicon!B956,0,$B$3)</f>
        <v>Set Triggers for Contingent Actions</v>
      </c>
      <c r="BQ5" s="128" t="s">
        <v>1350</v>
      </c>
    </row>
    <row r="6" spans="2:69" ht="15" customHeight="1">
      <c r="B6" s="996" t="str">
        <f ca="1">OFFSET(Lexicon!B883,0,$B$3)</f>
        <v>What decision, action, plan, or end result do we need to protect?</v>
      </c>
      <c r="C6" s="996"/>
      <c r="D6" s="996"/>
      <c r="E6" s="996"/>
      <c r="F6" s="996"/>
      <c r="G6" s="1014"/>
      <c r="I6" s="1014"/>
      <c r="J6" s="977" t="str">
        <f ca="1">OFFSET(Lexicon!B938,0,$B$3)</f>
        <v>What can we do to prevent or reduce the chances of this likely cause?</v>
      </c>
      <c r="K6" s="1014"/>
      <c r="L6" s="977" t="str">
        <f ca="1">OFFSET(Lexicon!B947,0,$B$3)</f>
        <v>What action will we take if the potential problem happens?</v>
      </c>
      <c r="N6" s="977" t="str">
        <f ca="1">OFFSET(Lexicon!B957,0,$B$3)</f>
        <v>How will we know the potential problem has occurred?</v>
      </c>
      <c r="O6" s="1014"/>
      <c r="BQ6" s="128" t="s">
        <v>1351</v>
      </c>
    </row>
    <row r="7" spans="2:69" ht="15" customHeight="1">
      <c r="B7" s="996" t="str">
        <f ca="1">OFFSET(Lexicon!B884,0,$B$3)</f>
        <v>What decision, action, plan, or end result might be at risk?</v>
      </c>
      <c r="C7" s="996"/>
      <c r="D7" s="996"/>
      <c r="E7" s="996"/>
      <c r="F7" s="996"/>
      <c r="G7" s="1014"/>
      <c r="H7" s="676" t="str">
        <f ca="1">OFFSET(Lexicon!B927,0,$B$3)</f>
        <v>What could cause the potential problem to occur?</v>
      </c>
      <c r="I7" s="1014"/>
      <c r="J7" s="977"/>
      <c r="K7" s="1014"/>
      <c r="L7" s="977"/>
      <c r="M7" s="1014"/>
      <c r="N7" s="977"/>
      <c r="O7" s="1014"/>
      <c r="BQ7" s="128" t="s">
        <v>1352</v>
      </c>
    </row>
    <row r="8" spans="2:69" ht="15" customHeight="1">
      <c r="B8" s="1132" t="str">
        <f ca="1">OFFSET(Lexicon!B885,0,$B$3)</f>
        <v>Document a short, clear statement:  action, end result, modifiers. Time frame and cost are optional</v>
      </c>
      <c r="C8" s="1132"/>
      <c r="D8" s="1132"/>
      <c r="E8" s="1132"/>
      <c r="F8" s="1132"/>
      <c r="H8" s="494"/>
      <c r="J8" s="977" t="str">
        <f ca="1">OFFSET(Lexicon!B939,0,$B$3)</f>
        <v>How can we keep this likely cause from creating the potential problem?</v>
      </c>
      <c r="L8" s="977" t="str">
        <f ca="1">OFFSET(Lexicon!B948,0,$B$3)</f>
        <v>What action will minimize the impact if this happens?</v>
      </c>
      <c r="M8" s="1014"/>
      <c r="N8" s="977" t="str">
        <f ca="1">OFFSET(Lexicon!B958,0,$B$3)</f>
        <v>What will cause the contingent action to start?</v>
      </c>
      <c r="BQ8" s="128" t="s">
        <v>1353</v>
      </c>
    </row>
    <row r="9" spans="2:69" ht="15" customHeight="1">
      <c r="B9" s="1133"/>
      <c r="C9" s="1134"/>
      <c r="D9" s="1134"/>
      <c r="E9" s="1134"/>
      <c r="F9" s="1135"/>
      <c r="G9" s="1014"/>
      <c r="H9" s="676" t="str">
        <f ca="1">OFFSET(Lexicon!B928,0,$B$3)</f>
        <v>What else could cause …?</v>
      </c>
      <c r="I9" s="1014"/>
      <c r="J9" s="977"/>
      <c r="K9" s="1014"/>
      <c r="L9" s="977"/>
      <c r="N9" s="977"/>
      <c r="O9" s="1014"/>
      <c r="BQ9" s="128" t="s">
        <v>1354</v>
      </c>
    </row>
    <row r="10" spans="2:69">
      <c r="B10" s="1136"/>
      <c r="C10" s="1137"/>
      <c r="D10" s="1137"/>
      <c r="E10" s="1137"/>
      <c r="F10" s="1138"/>
      <c r="G10" s="1014"/>
      <c r="H10" s="494"/>
      <c r="I10" s="1014"/>
      <c r="J10" s="494"/>
      <c r="K10" s="1014"/>
      <c r="L10" s="494"/>
      <c r="M10" s="1014"/>
      <c r="O10" s="1014"/>
      <c r="BQ10" s="128" t="s">
        <v>1355</v>
      </c>
    </row>
    <row r="11" spans="2:69" ht="15" customHeight="1">
      <c r="B11" s="713" t="str">
        <f ca="1">OFFSET(Lexicon!B890,0,$B$3)</f>
        <v>List Potential Problems</v>
      </c>
      <c r="C11" s="850"/>
      <c r="D11" s="1047" t="str">
        <f ca="1">OFFSET(Lexicon!B899,0,$B$3)</f>
        <v>Set Priority</v>
      </c>
      <c r="E11" s="1047"/>
      <c r="F11" s="1047"/>
      <c r="H11" s="494"/>
      <c r="J11" s="494"/>
      <c r="L11" s="977" t="str">
        <f ca="1">OFFSET(Lexicon!B949,0,$B$3)</f>
        <v>What can we do to recover as quickly, cheaply, and effectively as possible?</v>
      </c>
      <c r="M11" s="1014"/>
      <c r="N11" s="137" t="str">
        <f ca="1">OFFSET(Lexicon!B959,0,$B$3)</f>
        <v>Set a trigger for each contingent action</v>
      </c>
      <c r="BQ11" s="128" t="s">
        <v>1356</v>
      </c>
    </row>
    <row r="12" spans="2:69" ht="29.25" customHeight="1">
      <c r="B12" s="56" t="str">
        <f ca="1">OFFSET(Lexicon!B891,0,$B$3)</f>
        <v>When we take this action, what could go wrong?</v>
      </c>
      <c r="C12" s="75"/>
      <c r="D12" s="1113" t="str">
        <f ca="1">OFFSET(Lexicon!B900,0,$B$3)</f>
        <v>Use Knowledge and Experience….                     OR</v>
      </c>
      <c r="E12" s="1113"/>
      <c r="F12" s="1113"/>
      <c r="H12" s="676" t="str">
        <f ca="1">OFFSET(Lexicon!B929,0,$B$3)</f>
        <v xml:space="preserve">Review similar experiences </v>
      </c>
      <c r="J12" s="168" t="str">
        <f ca="1">OFFSET(Lexicon!B940,0,$B$3)</f>
        <v>List many preventive actions.</v>
      </c>
      <c r="L12" s="977"/>
      <c r="N12" s="137" t="str">
        <f ca="1">OFFSET(Lexicon!B960,0,$B$3)</f>
        <v>One trigger can initiate more than one contingent action</v>
      </c>
      <c r="BQ12" s="128" t="s">
        <v>1357</v>
      </c>
    </row>
    <row r="13" spans="2:69" ht="27.75" customHeight="1">
      <c r="C13" s="180"/>
      <c r="D13" s="973" t="str">
        <f ca="1">OFFSET(Lexicon!B903,0,$B$3)</f>
        <v>Which is likely to cause the greatest damage?</v>
      </c>
      <c r="E13" s="973"/>
      <c r="F13" s="973"/>
      <c r="H13" s="494"/>
      <c r="J13" s="494"/>
      <c r="L13" s="494"/>
      <c r="N13" s="137" t="str">
        <f ca="1">OFFSET(Lexicon!B961,0,$B$3)</f>
        <v>Identify the system or person that will initiate the contingent action</v>
      </c>
      <c r="BQ13" s="128" t="s">
        <v>1568</v>
      </c>
    </row>
    <row r="14" spans="2:69" ht="20.25" customHeight="1">
      <c r="B14" s="168" t="str">
        <f ca="1">OFFSET(Lexicon!B892,0,$B$3)</f>
        <v>What problem(s) could this action cause?</v>
      </c>
      <c r="C14" s="180"/>
      <c r="D14" s="977" t="str">
        <f ca="1">OFFSET(Lexicon!B902,0,$B$3)</f>
        <v>Which should we work on first? Mark with *</v>
      </c>
      <c r="E14" s="977"/>
      <c r="F14" s="977"/>
      <c r="H14" s="676" t="str">
        <f ca="1">OFFSET(Lexicon!B930,0,$B$3)</f>
        <v>List many likely causes for each potential problem</v>
      </c>
      <c r="J14" s="168" t="str">
        <f ca="1">OFFSET(Lexicon!B941,0,$B$3)</f>
        <v xml:space="preserve">Assign responsibility, resources, and time frame for each </v>
      </c>
      <c r="L14" s="676" t="str">
        <f ca="1">OFFSET(Lexicon!B950,0,$B$3)</f>
        <v>Brainstorm a list of contingent actions</v>
      </c>
    </row>
    <row r="15" spans="2:69">
      <c r="C15" s="68"/>
      <c r="D15" s="1142" t="str">
        <f ca="1">OFFSET(Lexicon!B908,0,$B$3)</f>
        <v>Use Assess the Threat</v>
      </c>
      <c r="E15" s="1142"/>
      <c r="F15" s="1142"/>
      <c r="H15" s="494"/>
      <c r="J15" s="168"/>
      <c r="L15" s="676" t="str">
        <f ca="1">OFFSET(Lexicon!B951,0,$B$3)</f>
        <v>Involve others who will complete or judge the action or plan</v>
      </c>
      <c r="N15" s="137" t="str">
        <f ca="1">OFFSET(Lexicon!B962,0,$B$3)</f>
        <v>Automatic triggers are preferable—they do not require judgment</v>
      </c>
    </row>
    <row r="16" spans="2:69" ht="24" customHeight="1">
      <c r="B16" s="676" t="str">
        <f ca="1">OFFSET(Lexicon!B893,0,$B$3)</f>
        <v>Visualize what problems could occur while taking the action</v>
      </c>
      <c r="C16" s="180"/>
      <c r="D16" s="1118" t="str">
        <f ca="1">OFFSET(Lexicon!B910,0,$B$3)</f>
        <v>How likely is this potential problem?                  (Probability [P])</v>
      </c>
      <c r="E16" s="1119"/>
      <c r="F16" s="1119"/>
      <c r="H16" s="676" t="str">
        <f ca="1">OFFSET(Lexicon!B931,0,$B$3)</f>
        <v>Explain how each cause could create the potential problem</v>
      </c>
      <c r="J16" s="168"/>
      <c r="L16" s="494"/>
    </row>
    <row r="17" spans="1:15" ht="21.75" customHeight="1">
      <c r="B17" s="977" t="str">
        <f ca="1">OFFSET(Lexicon!B894,0,$B$3)</f>
        <v xml:space="preserve">List quickly without discussion          Revise into object/deviation format </v>
      </c>
      <c r="C17" s="180"/>
      <c r="D17" s="1118" t="str">
        <f ca="1">OFFSET(Lexicon!B911,0,$B$3)</f>
        <v>How damaging is it likely to be? (Seriousness [S])</v>
      </c>
      <c r="E17" s="1119"/>
      <c r="F17" s="1119"/>
      <c r="H17" s="168"/>
      <c r="J17" s="168"/>
      <c r="L17" s="676" t="str">
        <f ca="1">OFFSET(Lexicon!B952,0,$B$3)</f>
        <v xml:space="preserve">Prepare contingent actions in advance    </v>
      </c>
      <c r="N17" s="137" t="str">
        <f ca="1">OFFSET(Lexicon!B963,0,$B$3)</f>
        <v xml:space="preserve">Use manual triggers when there is a choice of contingent actions </v>
      </c>
    </row>
    <row r="18" spans="1:15" ht="24" customHeight="1">
      <c r="B18" s="1131"/>
      <c r="C18" s="180"/>
      <c r="D18" s="1118" t="str">
        <f ca="1">OFFSET(Lexicon!B912,0,$B$3)</f>
        <v xml:space="preserve">Record (P) and (S) data.  Rate H M L. </v>
      </c>
      <c r="E18" s="1119"/>
      <c r="F18" s="1119"/>
      <c r="H18" s="168"/>
      <c r="J18" s="56"/>
      <c r="L18" s="676" t="str">
        <f ca="1">OFFSET(Lexicon!B953,0,$B$3)</f>
        <v>Assign responsibility, resources, and time frame for each</v>
      </c>
      <c r="N18" s="137" t="str">
        <f ca="1">OFFSET(Lexicon!B964,0,$B$3)</f>
        <v>or when the need for action has to be assessed</v>
      </c>
    </row>
    <row r="19" spans="1:15" ht="22.5" customHeight="1">
      <c r="B19" s="1120" t="str">
        <f ca="1">OFFSET(Lexicon!B921,0,$B$3)</f>
        <v>Potential Problems</v>
      </c>
      <c r="C19" s="1121" t="s">
        <v>1568</v>
      </c>
      <c r="D19" s="1118" t="str">
        <f ca="1">OFFSET(Lexicon!B913,0,$B$3)</f>
        <v>Work on highest combinations first.</v>
      </c>
      <c r="E19" s="1119"/>
      <c r="F19" s="1119"/>
      <c r="G19" s="1014"/>
      <c r="H19" s="1112" t="str">
        <f ca="1">OFFSET(Lexicon!B933,0,$B$3)</f>
        <v>Likely Causes</v>
      </c>
      <c r="I19" s="1014"/>
      <c r="J19" s="1112" t="str">
        <f ca="1">OFFSET(Lexicon!B944,0,$B$3)</f>
        <v>Preventive Actions</v>
      </c>
      <c r="K19" s="1014"/>
      <c r="L19" s="1112" t="str">
        <f ca="1">OFFSET(Lexicon!B955,0,$B$3)</f>
        <v>Contingent Actions</v>
      </c>
      <c r="N19" s="1112" t="str">
        <f ca="1">OFFSET(Lexicon!B966,0,$B$3)</f>
        <v>Triggers</v>
      </c>
      <c r="O19" s="1014"/>
    </row>
    <row r="20" spans="1:15" ht="15" customHeight="1">
      <c r="A20" s="160"/>
      <c r="B20" s="1120"/>
      <c r="C20" s="1121"/>
      <c r="D20" s="851" t="str">
        <f ca="1">OFFSET(Lexicon!B922,0,$B$3)</f>
        <v xml:space="preserve">Probability </v>
      </c>
      <c r="E20" s="8"/>
      <c r="F20" s="852" t="str">
        <f ca="1">OFFSET(Lexicon!B923,0,$B$3)</f>
        <v>Seriousness</v>
      </c>
      <c r="G20" s="1014"/>
      <c r="H20" s="1112"/>
      <c r="I20" s="1014"/>
      <c r="J20" s="1112"/>
      <c r="K20" s="1014"/>
      <c r="L20" s="1112"/>
      <c r="M20" s="1014"/>
      <c r="N20" s="1112"/>
      <c r="O20" s="1014"/>
    </row>
    <row r="21" spans="1:15">
      <c r="A21" s="160"/>
      <c r="B21" s="1122"/>
      <c r="C21" s="1114"/>
      <c r="D21" s="1129"/>
      <c r="E21" s="1117"/>
      <c r="F21" s="1143"/>
      <c r="G21" s="12"/>
      <c r="H21" s="330"/>
      <c r="I21" s="12"/>
      <c r="J21" s="330"/>
      <c r="K21" s="12"/>
      <c r="L21" s="330"/>
      <c r="M21" s="1014"/>
      <c r="N21" s="330"/>
      <c r="O21" s="12"/>
    </row>
    <row r="22" spans="1:15">
      <c r="A22" s="160"/>
      <c r="B22" s="1123"/>
      <c r="C22" s="1115"/>
      <c r="D22" s="1127"/>
      <c r="E22" s="1117"/>
      <c r="F22" s="1140"/>
      <c r="G22" s="12"/>
      <c r="H22" s="330"/>
      <c r="I22" s="12"/>
      <c r="J22" s="330"/>
      <c r="K22" s="12"/>
      <c r="L22" s="330"/>
      <c r="M22" s="12"/>
      <c r="N22" s="330"/>
      <c r="O22" s="12"/>
    </row>
    <row r="23" spans="1:15">
      <c r="A23" s="160"/>
      <c r="B23" s="1123"/>
      <c r="C23" s="1115"/>
      <c r="D23" s="1128"/>
      <c r="E23" s="1117"/>
      <c r="F23" s="1141"/>
      <c r="G23" s="12"/>
      <c r="H23" s="330"/>
      <c r="I23" s="12"/>
      <c r="J23" s="330"/>
      <c r="K23" s="12"/>
      <c r="L23" s="330"/>
      <c r="M23" s="12"/>
      <c r="N23" s="330"/>
      <c r="O23" s="12"/>
    </row>
    <row r="24" spans="1:15">
      <c r="A24" s="160"/>
      <c r="B24" s="1124"/>
      <c r="C24" s="1116"/>
      <c r="D24" s="329"/>
      <c r="E24" s="1117"/>
      <c r="F24" s="329"/>
      <c r="G24" s="12"/>
      <c r="H24" s="331"/>
      <c r="I24" s="12"/>
      <c r="J24" s="331"/>
      <c r="K24" s="12"/>
      <c r="L24" s="331"/>
      <c r="M24" s="12"/>
      <c r="N24" s="331"/>
      <c r="O24" s="12"/>
    </row>
    <row r="25" spans="1:15">
      <c r="A25" s="160"/>
      <c r="B25" s="1125"/>
      <c r="C25" s="1114"/>
      <c r="D25" s="1126"/>
      <c r="E25" s="1117"/>
      <c r="F25" s="1139"/>
      <c r="H25" s="330"/>
      <c r="I25" s="12"/>
      <c r="J25" s="330"/>
      <c r="K25" s="12"/>
      <c r="L25" s="330"/>
      <c r="M25" s="12"/>
      <c r="N25" s="330"/>
      <c r="O25" s="12"/>
    </row>
    <row r="26" spans="1:15">
      <c r="A26" s="160"/>
      <c r="B26" s="1123"/>
      <c r="C26" s="1115"/>
      <c r="D26" s="1127"/>
      <c r="E26" s="1117"/>
      <c r="F26" s="1140"/>
      <c r="G26" s="855"/>
      <c r="H26" s="330"/>
      <c r="I26" s="12"/>
      <c r="J26" s="330"/>
      <c r="K26" s="12"/>
      <c r="L26" s="330"/>
      <c r="M26" s="12"/>
      <c r="N26" s="330"/>
      <c r="O26" s="12"/>
    </row>
    <row r="27" spans="1:15">
      <c r="A27" s="160"/>
      <c r="B27" s="1123"/>
      <c r="C27" s="1115"/>
      <c r="D27" s="1128"/>
      <c r="E27" s="1117"/>
      <c r="F27" s="1141"/>
      <c r="H27" s="330"/>
      <c r="I27" s="12"/>
      <c r="J27" s="330"/>
      <c r="K27" s="12"/>
      <c r="L27" s="330"/>
      <c r="M27" s="12"/>
      <c r="N27" s="330"/>
      <c r="O27" s="12"/>
    </row>
    <row r="28" spans="1:15">
      <c r="A28" s="160"/>
      <c r="B28" s="1124"/>
      <c r="C28" s="1116"/>
      <c r="D28" s="329"/>
      <c r="E28" s="1117"/>
      <c r="F28" s="329"/>
      <c r="H28" s="331"/>
      <c r="I28" s="12"/>
      <c r="J28" s="331"/>
      <c r="K28" s="12"/>
      <c r="L28" s="331"/>
      <c r="M28" s="12"/>
      <c r="N28" s="331"/>
      <c r="O28" s="12"/>
    </row>
    <row r="29" spans="1:15">
      <c r="A29" s="160"/>
      <c r="B29" s="1125"/>
      <c r="C29" s="1114"/>
      <c r="D29" s="1126"/>
      <c r="E29" s="1117"/>
      <c r="F29" s="1139"/>
      <c r="G29" s="12"/>
      <c r="H29" s="330"/>
      <c r="I29" s="12"/>
      <c r="J29" s="330"/>
      <c r="K29" s="12"/>
      <c r="L29" s="330"/>
      <c r="M29" s="12"/>
      <c r="N29" s="330"/>
      <c r="O29" s="12"/>
    </row>
    <row r="30" spans="1:15">
      <c r="A30" s="160"/>
      <c r="B30" s="1123"/>
      <c r="C30" s="1115"/>
      <c r="D30" s="1127"/>
      <c r="E30" s="1117"/>
      <c r="F30" s="1140"/>
      <c r="G30" s="12"/>
      <c r="H30" s="330"/>
      <c r="I30" s="12"/>
      <c r="J30" s="330"/>
      <c r="K30" s="12"/>
      <c r="L30" s="330"/>
      <c r="M30" s="12"/>
      <c r="N30" s="330"/>
      <c r="O30" s="12"/>
    </row>
    <row r="31" spans="1:15">
      <c r="A31" s="160"/>
      <c r="B31" s="1123"/>
      <c r="C31" s="1115"/>
      <c r="D31" s="1128"/>
      <c r="E31" s="1117"/>
      <c r="F31" s="1141"/>
      <c r="G31" s="12"/>
      <c r="H31" s="330"/>
      <c r="I31" s="12"/>
      <c r="J31" s="330"/>
      <c r="K31" s="12"/>
      <c r="L31" s="330"/>
      <c r="M31" s="12"/>
      <c r="N31" s="330"/>
      <c r="O31" s="12"/>
    </row>
    <row r="32" spans="1:15">
      <c r="A32" s="160"/>
      <c r="B32" s="1124"/>
      <c r="C32" s="1116"/>
      <c r="D32" s="329"/>
      <c r="E32" s="1117"/>
      <c r="F32" s="329"/>
      <c r="G32" s="12"/>
      <c r="H32" s="331"/>
      <c r="I32" s="12"/>
      <c r="J32" s="331"/>
      <c r="K32" s="12"/>
      <c r="L32" s="331"/>
      <c r="M32" s="12"/>
      <c r="N32" s="331"/>
      <c r="O32" s="12"/>
    </row>
    <row r="33" spans="1:15">
      <c r="A33" s="160"/>
      <c r="B33" s="1125"/>
      <c r="C33" s="1114"/>
      <c r="D33" s="1126"/>
      <c r="E33" s="1117"/>
      <c r="F33" s="1139"/>
      <c r="G33" s="12"/>
      <c r="H33" s="330"/>
      <c r="I33" s="12"/>
      <c r="J33" s="330"/>
      <c r="K33" s="12"/>
      <c r="L33" s="330"/>
      <c r="M33" s="12"/>
      <c r="N33" s="330"/>
      <c r="O33" s="12"/>
    </row>
    <row r="34" spans="1:15">
      <c r="A34" s="160"/>
      <c r="B34" s="1123"/>
      <c r="C34" s="1115"/>
      <c r="D34" s="1127"/>
      <c r="E34" s="1117"/>
      <c r="F34" s="1140"/>
      <c r="G34" s="12"/>
      <c r="H34" s="330"/>
      <c r="I34" s="12"/>
      <c r="J34" s="330"/>
      <c r="K34" s="12"/>
      <c r="L34" s="330"/>
      <c r="M34" s="12"/>
      <c r="N34" s="330"/>
      <c r="O34" s="12"/>
    </row>
    <row r="35" spans="1:15">
      <c r="A35" s="160"/>
      <c r="B35" s="1123"/>
      <c r="C35" s="1115"/>
      <c r="D35" s="1128"/>
      <c r="E35" s="1117"/>
      <c r="F35" s="1141"/>
      <c r="G35" s="12"/>
      <c r="H35" s="330"/>
      <c r="I35" s="12"/>
      <c r="J35" s="330"/>
      <c r="K35" s="12"/>
      <c r="L35" s="330"/>
      <c r="M35" s="12"/>
      <c r="N35" s="330"/>
      <c r="O35" s="12"/>
    </row>
    <row r="36" spans="1:15">
      <c r="A36" s="160"/>
      <c r="B36" s="1124"/>
      <c r="C36" s="1116"/>
      <c r="D36" s="329"/>
      <c r="E36" s="1117"/>
      <c r="F36" s="329"/>
      <c r="G36" s="12"/>
      <c r="H36" s="331"/>
      <c r="I36" s="12"/>
      <c r="J36" s="331"/>
      <c r="K36" s="12"/>
      <c r="L36" s="331"/>
      <c r="M36" s="12"/>
      <c r="N36" s="331"/>
      <c r="O36" s="12"/>
    </row>
    <row r="37" spans="1:15">
      <c r="A37" s="160"/>
      <c r="B37" s="1125"/>
      <c r="C37" s="1114"/>
      <c r="D37" s="1126"/>
      <c r="E37" s="1117"/>
      <c r="F37" s="1139"/>
      <c r="G37" s="12"/>
      <c r="H37" s="330"/>
      <c r="I37" s="12"/>
      <c r="J37" s="330"/>
      <c r="K37" s="12"/>
      <c r="L37" s="330"/>
      <c r="M37" s="12"/>
      <c r="N37" s="330"/>
      <c r="O37" s="12"/>
    </row>
    <row r="38" spans="1:15">
      <c r="A38" s="160"/>
      <c r="B38" s="1123"/>
      <c r="C38" s="1115"/>
      <c r="D38" s="1127"/>
      <c r="E38" s="1117"/>
      <c r="F38" s="1140"/>
      <c r="G38" s="12"/>
      <c r="H38" s="330"/>
      <c r="I38" s="12"/>
      <c r="J38" s="330"/>
      <c r="K38" s="12"/>
      <c r="L38" s="330"/>
      <c r="M38" s="12"/>
      <c r="N38" s="330"/>
      <c r="O38" s="12"/>
    </row>
    <row r="39" spans="1:15">
      <c r="A39" s="160"/>
      <c r="B39" s="1123"/>
      <c r="C39" s="1115"/>
      <c r="D39" s="1128"/>
      <c r="E39" s="1117"/>
      <c r="F39" s="1141"/>
      <c r="G39" s="12"/>
      <c r="H39" s="330"/>
      <c r="I39" s="12"/>
      <c r="J39" s="330"/>
      <c r="K39" s="12"/>
      <c r="L39" s="330"/>
      <c r="M39" s="12"/>
      <c r="N39" s="330"/>
      <c r="O39" s="12"/>
    </row>
    <row r="40" spans="1:15">
      <c r="A40" s="160"/>
      <c r="B40" s="1124"/>
      <c r="C40" s="1116"/>
      <c r="D40" s="329"/>
      <c r="E40" s="1117"/>
      <c r="F40" s="329"/>
      <c r="G40" s="12"/>
      <c r="H40" s="331"/>
      <c r="I40" s="12"/>
      <c r="J40" s="331"/>
      <c r="K40" s="12"/>
      <c r="L40" s="331"/>
      <c r="M40" s="12"/>
      <c r="N40" s="331"/>
      <c r="O40" s="12"/>
    </row>
    <row r="41" spans="1:15">
      <c r="A41" s="160"/>
      <c r="B41" s="1125"/>
      <c r="C41" s="1114"/>
      <c r="D41" s="1126"/>
      <c r="E41" s="1117"/>
      <c r="F41" s="1139"/>
      <c r="G41" s="12"/>
      <c r="H41" s="330"/>
      <c r="I41" s="12"/>
      <c r="J41" s="330"/>
      <c r="K41" s="12"/>
      <c r="L41" s="330"/>
      <c r="M41" s="12"/>
      <c r="N41" s="330"/>
      <c r="O41" s="12"/>
    </row>
    <row r="42" spans="1:15">
      <c r="A42" s="160"/>
      <c r="B42" s="1123"/>
      <c r="C42" s="1115"/>
      <c r="D42" s="1127"/>
      <c r="E42" s="1117"/>
      <c r="F42" s="1140"/>
      <c r="G42" s="12"/>
      <c r="H42" s="330"/>
      <c r="I42" s="12"/>
      <c r="J42" s="330"/>
      <c r="K42" s="12"/>
      <c r="L42" s="330"/>
      <c r="M42" s="12"/>
      <c r="N42" s="330"/>
      <c r="O42" s="12"/>
    </row>
    <row r="43" spans="1:15">
      <c r="A43" s="160"/>
      <c r="B43" s="1123"/>
      <c r="C43" s="1115"/>
      <c r="D43" s="1128"/>
      <c r="E43" s="1117"/>
      <c r="F43" s="1141"/>
      <c r="G43" s="12"/>
      <c r="H43" s="330"/>
      <c r="I43" s="12"/>
      <c r="J43" s="330"/>
      <c r="K43" s="12"/>
      <c r="L43" s="330"/>
      <c r="M43" s="12"/>
      <c r="N43" s="330"/>
      <c r="O43" s="12"/>
    </row>
    <row r="44" spans="1:15">
      <c r="A44" s="160"/>
      <c r="B44" s="1124"/>
      <c r="C44" s="1116"/>
      <c r="D44" s="329"/>
      <c r="E44" s="1117"/>
      <c r="F44" s="329"/>
      <c r="G44" s="12"/>
      <c r="H44" s="331"/>
      <c r="I44" s="12"/>
      <c r="J44" s="331"/>
      <c r="K44" s="12"/>
      <c r="L44" s="331"/>
      <c r="M44" s="12"/>
      <c r="N44" s="331"/>
      <c r="O44" s="12"/>
    </row>
    <row r="45" spans="1:15">
      <c r="A45" s="160"/>
      <c r="B45" s="1125"/>
      <c r="C45" s="1114"/>
      <c r="D45" s="1126"/>
      <c r="E45" s="1117"/>
      <c r="F45" s="1139"/>
      <c r="G45" s="12"/>
      <c r="H45" s="330"/>
      <c r="I45" s="12"/>
      <c r="J45" s="330"/>
      <c r="K45" s="12"/>
      <c r="L45" s="330"/>
      <c r="M45" s="12"/>
      <c r="N45" s="330"/>
      <c r="O45" s="12"/>
    </row>
    <row r="46" spans="1:15">
      <c r="A46" s="160"/>
      <c r="B46" s="1123"/>
      <c r="C46" s="1115"/>
      <c r="D46" s="1127"/>
      <c r="E46" s="1117"/>
      <c r="F46" s="1140"/>
      <c r="G46" s="12"/>
      <c r="H46" s="330"/>
      <c r="I46" s="12"/>
      <c r="J46" s="330"/>
      <c r="K46" s="12"/>
      <c r="L46" s="330"/>
      <c r="M46" s="12"/>
      <c r="N46" s="330"/>
      <c r="O46" s="12"/>
    </row>
    <row r="47" spans="1:15">
      <c r="A47" s="160"/>
      <c r="B47" s="1123"/>
      <c r="C47" s="1115"/>
      <c r="D47" s="1128"/>
      <c r="E47" s="1117"/>
      <c r="F47" s="1141"/>
      <c r="G47" s="12"/>
      <c r="H47" s="330"/>
      <c r="I47" s="12"/>
      <c r="J47" s="330"/>
      <c r="K47" s="12"/>
      <c r="L47" s="330"/>
      <c r="M47" s="12"/>
      <c r="N47" s="330"/>
      <c r="O47" s="12"/>
    </row>
    <row r="48" spans="1:15">
      <c r="A48" s="160"/>
      <c r="B48" s="1124"/>
      <c r="C48" s="1116"/>
      <c r="D48" s="329"/>
      <c r="E48" s="1117"/>
      <c r="F48" s="329"/>
      <c r="G48" s="12"/>
      <c r="H48" s="331"/>
      <c r="I48" s="12"/>
      <c r="J48" s="331"/>
      <c r="K48" s="12"/>
      <c r="L48" s="331"/>
      <c r="M48" s="12"/>
      <c r="N48" s="331"/>
      <c r="O48" s="12"/>
    </row>
    <row r="49" spans="1:15">
      <c r="A49" s="160"/>
      <c r="B49" s="1125"/>
      <c r="C49" s="1114"/>
      <c r="D49" s="1126"/>
      <c r="E49" s="1117"/>
      <c r="F49" s="1139"/>
      <c r="G49" s="12"/>
      <c r="H49" s="330"/>
      <c r="I49" s="12"/>
      <c r="J49" s="330"/>
      <c r="K49" s="12"/>
      <c r="L49" s="330"/>
      <c r="M49" s="12"/>
      <c r="N49" s="330"/>
      <c r="O49" s="12"/>
    </row>
    <row r="50" spans="1:15">
      <c r="A50" s="160"/>
      <c r="B50" s="1122"/>
      <c r="C50" s="1115"/>
      <c r="D50" s="1127"/>
      <c r="E50" s="1117"/>
      <c r="F50" s="1140"/>
      <c r="G50" s="12"/>
      <c r="H50" s="330"/>
      <c r="I50" s="12"/>
      <c r="J50" s="330"/>
      <c r="K50" s="12"/>
      <c r="L50" s="330"/>
      <c r="M50" s="12"/>
      <c r="N50" s="330"/>
      <c r="O50" s="12"/>
    </row>
    <row r="51" spans="1:15">
      <c r="A51" s="160"/>
      <c r="B51" s="1122"/>
      <c r="C51" s="1115"/>
      <c r="D51" s="1128"/>
      <c r="E51" s="1117"/>
      <c r="F51" s="1141"/>
      <c r="G51" s="12"/>
      <c r="H51" s="330"/>
      <c r="I51" s="12"/>
      <c r="J51" s="330"/>
      <c r="K51" s="12"/>
      <c r="L51" s="330"/>
      <c r="M51" s="12"/>
      <c r="N51" s="330"/>
      <c r="O51" s="12"/>
    </row>
    <row r="52" spans="1:15">
      <c r="A52" s="160"/>
      <c r="B52" s="1130"/>
      <c r="C52" s="1116"/>
      <c r="D52" s="329"/>
      <c r="E52" s="1117"/>
      <c r="F52" s="329"/>
      <c r="G52" s="12"/>
      <c r="H52" s="331"/>
      <c r="I52" s="12"/>
      <c r="J52" s="331"/>
      <c r="K52" s="12"/>
      <c r="L52" s="331"/>
      <c r="M52" s="12"/>
      <c r="N52" s="331"/>
      <c r="O52" s="12"/>
    </row>
    <row r="53" spans="1:15">
      <c r="A53" s="160"/>
      <c r="B53" s="1125"/>
      <c r="C53" s="1114"/>
      <c r="D53" s="1126"/>
      <c r="E53" s="1117"/>
      <c r="F53" s="1139"/>
      <c r="G53" s="12"/>
      <c r="H53" s="330"/>
      <c r="I53" s="12"/>
      <c r="J53" s="330"/>
      <c r="K53" s="12"/>
      <c r="L53" s="330"/>
      <c r="M53" s="12"/>
      <c r="N53" s="330"/>
      <c r="O53" s="12"/>
    </row>
    <row r="54" spans="1:15">
      <c r="A54" s="160"/>
      <c r="B54" s="1122"/>
      <c r="C54" s="1115"/>
      <c r="D54" s="1127"/>
      <c r="E54" s="1117"/>
      <c r="F54" s="1140"/>
      <c r="G54" s="12"/>
      <c r="H54" s="330"/>
      <c r="I54" s="12"/>
      <c r="J54" s="330"/>
      <c r="K54" s="12"/>
      <c r="L54" s="330"/>
      <c r="M54" s="12"/>
      <c r="N54" s="330"/>
      <c r="O54" s="12"/>
    </row>
    <row r="55" spans="1:15">
      <c r="A55" s="160"/>
      <c r="B55" s="1122"/>
      <c r="C55" s="1115"/>
      <c r="D55" s="1128"/>
      <c r="E55" s="1117"/>
      <c r="F55" s="1141"/>
      <c r="G55" s="12"/>
      <c r="H55" s="330"/>
      <c r="I55" s="12"/>
      <c r="J55" s="330"/>
      <c r="K55" s="12"/>
      <c r="L55" s="330"/>
      <c r="M55" s="12"/>
      <c r="N55" s="330"/>
      <c r="O55" s="12"/>
    </row>
    <row r="56" spans="1:15">
      <c r="A56" s="160"/>
      <c r="B56" s="1130"/>
      <c r="C56" s="1116"/>
      <c r="D56" s="329"/>
      <c r="E56" s="1117"/>
      <c r="F56" s="329"/>
      <c r="G56" s="12"/>
      <c r="H56" s="331"/>
      <c r="I56" s="12"/>
      <c r="J56" s="331"/>
      <c r="K56" s="12"/>
      <c r="L56" s="331"/>
      <c r="M56" s="12"/>
      <c r="N56" s="331"/>
      <c r="O56" s="12"/>
    </row>
    <row r="57" spans="1:15">
      <c r="A57" s="160"/>
      <c r="B57" s="1125"/>
      <c r="C57" s="1114"/>
      <c r="D57" s="1126"/>
      <c r="E57" s="1117"/>
      <c r="F57" s="1139"/>
      <c r="G57" s="12"/>
      <c r="H57" s="330"/>
      <c r="I57" s="12"/>
      <c r="J57" s="330"/>
      <c r="K57" s="12"/>
      <c r="L57" s="330"/>
      <c r="M57" s="12"/>
      <c r="N57" s="330"/>
      <c r="O57" s="12"/>
    </row>
    <row r="58" spans="1:15">
      <c r="A58" s="160"/>
      <c r="B58" s="1122"/>
      <c r="C58" s="1115"/>
      <c r="D58" s="1127"/>
      <c r="E58" s="1117"/>
      <c r="F58" s="1140"/>
      <c r="G58" s="12"/>
      <c r="H58" s="330"/>
      <c r="I58" s="12"/>
      <c r="J58" s="330"/>
      <c r="K58" s="12"/>
      <c r="L58" s="330"/>
      <c r="M58" s="12"/>
      <c r="N58" s="330"/>
      <c r="O58" s="12"/>
    </row>
    <row r="59" spans="1:15">
      <c r="A59" s="160"/>
      <c r="B59" s="1122"/>
      <c r="C59" s="1115"/>
      <c r="D59" s="1128"/>
      <c r="E59" s="1117"/>
      <c r="F59" s="1141"/>
      <c r="G59" s="12"/>
      <c r="H59" s="330"/>
      <c r="I59" s="12"/>
      <c r="J59" s="330"/>
      <c r="K59" s="12"/>
      <c r="L59" s="330"/>
      <c r="M59" s="12"/>
      <c r="N59" s="330"/>
      <c r="O59" s="12"/>
    </row>
    <row r="60" spans="1:15">
      <c r="A60" s="160"/>
      <c r="B60" s="1130"/>
      <c r="C60" s="1116"/>
      <c r="D60" s="329"/>
      <c r="E60" s="1117"/>
      <c r="F60" s="329"/>
      <c r="G60" s="12"/>
      <c r="H60" s="331"/>
      <c r="I60" s="12"/>
      <c r="J60" s="331"/>
      <c r="K60" s="12"/>
      <c r="L60" s="331"/>
      <c r="M60" s="12"/>
      <c r="N60" s="331"/>
      <c r="O60" s="12"/>
    </row>
    <row r="61" spans="1:15">
      <c r="A61" s="160"/>
      <c r="B61" s="1125"/>
      <c r="C61" s="1114"/>
      <c r="D61" s="1126"/>
      <c r="E61" s="1117"/>
      <c r="F61" s="1139"/>
      <c r="G61" s="12"/>
      <c r="H61" s="330"/>
      <c r="I61" s="12"/>
      <c r="J61" s="330"/>
      <c r="K61" s="12"/>
      <c r="L61" s="330"/>
      <c r="M61" s="12"/>
      <c r="N61" s="330"/>
      <c r="O61" s="12"/>
    </row>
    <row r="62" spans="1:15">
      <c r="A62" s="160"/>
      <c r="B62" s="1122"/>
      <c r="C62" s="1115"/>
      <c r="D62" s="1127"/>
      <c r="E62" s="1117"/>
      <c r="F62" s="1140"/>
      <c r="G62" s="12"/>
      <c r="H62" s="330"/>
      <c r="I62" s="12"/>
      <c r="J62" s="330"/>
      <c r="K62" s="12"/>
      <c r="L62" s="330"/>
      <c r="M62" s="12"/>
      <c r="N62" s="330"/>
      <c r="O62" s="12"/>
    </row>
    <row r="63" spans="1:15">
      <c r="A63" s="160"/>
      <c r="B63" s="1122"/>
      <c r="C63" s="1115"/>
      <c r="D63" s="1128"/>
      <c r="E63" s="1117"/>
      <c r="F63" s="1141"/>
      <c r="G63" s="12"/>
      <c r="H63" s="330"/>
      <c r="I63" s="12"/>
      <c r="J63" s="330"/>
      <c r="K63" s="12"/>
      <c r="L63" s="330"/>
      <c r="M63" s="12"/>
      <c r="N63" s="330"/>
      <c r="O63" s="12"/>
    </row>
    <row r="64" spans="1:15">
      <c r="A64" s="160"/>
      <c r="B64" s="1130"/>
      <c r="C64" s="1116"/>
      <c r="D64" s="329"/>
      <c r="E64" s="1117"/>
      <c r="F64" s="329"/>
      <c r="G64" s="847"/>
      <c r="H64" s="331"/>
      <c r="I64" s="12"/>
      <c r="J64" s="331"/>
      <c r="K64" s="12"/>
      <c r="L64" s="331"/>
      <c r="M64" s="12"/>
      <c r="N64" s="331"/>
      <c r="O64" s="12"/>
    </row>
    <row r="65" spans="1:13" ht="3.75" customHeight="1">
      <c r="M65" s="12"/>
    </row>
    <row r="66" spans="1:13">
      <c r="A66" s="160"/>
    </row>
    <row r="67" spans="1:13">
      <c r="A67" s="160"/>
    </row>
    <row r="68" spans="1:13">
      <c r="A68" s="160"/>
    </row>
    <row r="69" spans="1:13">
      <c r="A69" s="160"/>
    </row>
    <row r="70" spans="1:13">
      <c r="A70" s="160"/>
    </row>
    <row r="71" spans="1:13">
      <c r="A71" s="160"/>
    </row>
    <row r="72" spans="1:13">
      <c r="A72" s="160"/>
    </row>
    <row r="73" spans="1:13">
      <c r="A73" s="160"/>
    </row>
    <row r="74" spans="1:13">
      <c r="A74" s="160"/>
    </row>
    <row r="75" spans="1:13">
      <c r="A75" s="160"/>
    </row>
    <row r="76" spans="1:13">
      <c r="A76" s="160"/>
    </row>
  </sheetData>
  <mergeCells count="100">
    <mergeCell ref="M20:M21"/>
    <mergeCell ref="L4:N4"/>
    <mergeCell ref="L19:L20"/>
    <mergeCell ref="N19:N20"/>
    <mergeCell ref="O19:O20"/>
    <mergeCell ref="O6:O7"/>
    <mergeCell ref="O9:O10"/>
    <mergeCell ref="N6:N7"/>
    <mergeCell ref="N8:N9"/>
    <mergeCell ref="L6:L7"/>
    <mergeCell ref="L8:L9"/>
    <mergeCell ref="L11:L12"/>
    <mergeCell ref="M7:M8"/>
    <mergeCell ref="M10:M11"/>
    <mergeCell ref="B37:B40"/>
    <mergeCell ref="C37:C40"/>
    <mergeCell ref="D37:D39"/>
    <mergeCell ref="E37:E40"/>
    <mergeCell ref="F37:F39"/>
    <mergeCell ref="B41:B44"/>
    <mergeCell ref="C41:C44"/>
    <mergeCell ref="D41:D43"/>
    <mergeCell ref="E41:E44"/>
    <mergeCell ref="F41:F43"/>
    <mergeCell ref="E49:E52"/>
    <mergeCell ref="F49:F51"/>
    <mergeCell ref="B45:B48"/>
    <mergeCell ref="C45:C48"/>
    <mergeCell ref="D45:D47"/>
    <mergeCell ref="E45:E48"/>
    <mergeCell ref="F45:F47"/>
    <mergeCell ref="G19:G20"/>
    <mergeCell ref="F25:F27"/>
    <mergeCell ref="F29:F31"/>
    <mergeCell ref="D33:D35"/>
    <mergeCell ref="F33:F35"/>
    <mergeCell ref="F21:F23"/>
    <mergeCell ref="B5:F5"/>
    <mergeCell ref="B17:B18"/>
    <mergeCell ref="B8:F8"/>
    <mergeCell ref="B9:F10"/>
    <mergeCell ref="D61:D63"/>
    <mergeCell ref="F61:F63"/>
    <mergeCell ref="D53:D55"/>
    <mergeCell ref="F53:F55"/>
    <mergeCell ref="D57:D59"/>
    <mergeCell ref="F57:F59"/>
    <mergeCell ref="D11:F11"/>
    <mergeCell ref="D14:F14"/>
    <mergeCell ref="D15:F15"/>
    <mergeCell ref="B49:B52"/>
    <mergeCell ref="C49:C52"/>
    <mergeCell ref="D49:D51"/>
    <mergeCell ref="B4:F4"/>
    <mergeCell ref="B6:F6"/>
    <mergeCell ref="B7:F7"/>
    <mergeCell ref="B61:B64"/>
    <mergeCell ref="C61:C64"/>
    <mergeCell ref="E61:E64"/>
    <mergeCell ref="E33:E36"/>
    <mergeCell ref="B57:B60"/>
    <mergeCell ref="C57:C60"/>
    <mergeCell ref="E57:E60"/>
    <mergeCell ref="B53:B56"/>
    <mergeCell ref="C53:C56"/>
    <mergeCell ref="E53:E56"/>
    <mergeCell ref="B33:B36"/>
    <mergeCell ref="C33:C36"/>
    <mergeCell ref="B29:B32"/>
    <mergeCell ref="B25:B28"/>
    <mergeCell ref="C25:C28"/>
    <mergeCell ref="D25:D27"/>
    <mergeCell ref="D21:D23"/>
    <mergeCell ref="D29:D31"/>
    <mergeCell ref="B19:B20"/>
    <mergeCell ref="C19:C20"/>
    <mergeCell ref="B21:B24"/>
    <mergeCell ref="C21:C24"/>
    <mergeCell ref="E21:E24"/>
    <mergeCell ref="D19:F19"/>
    <mergeCell ref="D12:F12"/>
    <mergeCell ref="D13:F13"/>
    <mergeCell ref="C29:C32"/>
    <mergeCell ref="E29:E32"/>
    <mergeCell ref="E25:E28"/>
    <mergeCell ref="D18:F18"/>
    <mergeCell ref="D16:F16"/>
    <mergeCell ref="D17:F17"/>
    <mergeCell ref="H19:H20"/>
    <mergeCell ref="J19:J20"/>
    <mergeCell ref="I19:I20"/>
    <mergeCell ref="K19:K20"/>
    <mergeCell ref="I9:I10"/>
    <mergeCell ref="K9:K10"/>
    <mergeCell ref="G6:G7"/>
    <mergeCell ref="J6:J7"/>
    <mergeCell ref="J8:J9"/>
    <mergeCell ref="G9:G10"/>
    <mergeCell ref="K6:K7"/>
    <mergeCell ref="I6:I7"/>
  </mergeCells>
  <dataValidations count="1">
    <dataValidation type="list" allowBlank="1" showInputMessage="1" showErrorMessage="1" sqref="C21:C64" xr:uid="{00000000-0002-0000-0800-000000000000}">
      <formula1>$BQ$13:$BQ$14</formula1>
    </dataValidation>
  </dataValidations>
  <printOptions horizontalCentered="1"/>
  <pageMargins left="0.56000000000000005" right="0.3" top="0.48" bottom="0.33" header="0.24" footer="0.3"/>
  <pageSetup scale="59" fitToWidth="4" orientation="landscape" r:id="rId1"/>
  <headerFooter>
    <oddFooter>&amp;C&amp;8Copyright © Kepner-Tregoe, Inc. All Rights Reserved.&amp;R&amp;8Page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OFFSET(Lexicon!$B$1112:$B$1120,0,$B$3)</xm:f>
          </x14:formula1>
          <xm:sqref>D24 F24 D28 F28 D32 F32 D36 F36 D40 F40 D44 F44 D48 F48 D52 F52 D56 F56 D60 F60 D64 F64</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14</vt:i4>
      </vt:variant>
    </vt:vector>
  </HeadingPairs>
  <TitlesOfParts>
    <vt:vector size="41" baseType="lpstr">
      <vt:lpstr>License</vt:lpstr>
      <vt:lpstr>Home</vt:lpstr>
      <vt:lpstr>SA</vt:lpstr>
      <vt:lpstr>SA QU</vt:lpstr>
      <vt:lpstr>PA</vt:lpstr>
      <vt:lpstr>PA QU</vt:lpstr>
      <vt:lpstr>DA</vt:lpstr>
      <vt:lpstr>DA QU</vt:lpstr>
      <vt:lpstr>PPA</vt:lpstr>
      <vt:lpstr>PPA QU</vt:lpstr>
      <vt:lpstr>POA</vt:lpstr>
      <vt:lpstr>POA QU</vt:lpstr>
      <vt:lpstr>Lexicon</vt:lpstr>
      <vt:lpstr>IM</vt:lpstr>
      <vt:lpstr>IM QU</vt:lpstr>
      <vt:lpstr>SPRCFb</vt:lpstr>
      <vt:lpstr>PS Analysis</vt:lpstr>
      <vt:lpstr>PS Design</vt:lpstr>
      <vt:lpstr>MI</vt:lpstr>
      <vt:lpstr>Actions</vt:lpstr>
      <vt:lpstr>Data</vt:lpstr>
      <vt:lpstr>Version history</vt:lpstr>
      <vt:lpstr>PS QU</vt:lpstr>
      <vt:lpstr>SPRCFb QU</vt:lpstr>
      <vt:lpstr>MI QU</vt:lpstr>
      <vt:lpstr>Colors</vt:lpstr>
      <vt:lpstr>Macro hints</vt:lpstr>
      <vt:lpstr>DA!Print_Area</vt:lpstr>
      <vt:lpstr>'DA QU'!Print_Area</vt:lpstr>
      <vt:lpstr>Home!Print_Area</vt:lpstr>
      <vt:lpstr>MI!Print_Area</vt:lpstr>
      <vt:lpstr>PA!Print_Area</vt:lpstr>
      <vt:lpstr>'PA QU'!Print_Area</vt:lpstr>
      <vt:lpstr>POA!Print_Area</vt:lpstr>
      <vt:lpstr>'POA QU'!Print_Area</vt:lpstr>
      <vt:lpstr>PPA!Print_Area</vt:lpstr>
      <vt:lpstr>'PPA QU'!Print_Area</vt:lpstr>
      <vt:lpstr>'PS Analysis'!Print_Area</vt:lpstr>
      <vt:lpstr>'PS Design'!Print_Area</vt:lpstr>
      <vt:lpstr>SA!Print_Area</vt:lpstr>
      <vt:lpstr>'SA QU'!Print_Area</vt:lpstr>
    </vt:vector>
  </TitlesOfParts>
  <Company>CenterBeam,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KAnticic</dc:creator>
  <cp:lastModifiedBy>Stottler, Wayne</cp:lastModifiedBy>
  <cp:lastPrinted>2022-09-22T14:04:51Z</cp:lastPrinted>
  <dcterms:created xsi:type="dcterms:W3CDTF">2009-12-02T11:30:38Z</dcterms:created>
  <dcterms:modified xsi:type="dcterms:W3CDTF">2025-02-27T15:15:48Z</dcterms:modified>
</cp:coreProperties>
</file>